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ожение 6" sheetId="1" r:id="rId1"/>
    <sheet name="приложение7" sheetId="2" r:id="rId2"/>
    <sheet name="приложение 8" sheetId="4" r:id="rId3"/>
  </sheets>
  <calcPr calcId="125725"/>
</workbook>
</file>

<file path=xl/calcChain.xml><?xml version="1.0" encoding="utf-8"?>
<calcChain xmlns="http://schemas.openxmlformats.org/spreadsheetml/2006/main">
  <c r="G111" i="2"/>
  <c r="I71"/>
  <c r="H71"/>
  <c r="G71"/>
  <c r="G88"/>
  <c r="G89"/>
  <c r="H120" i="1"/>
  <c r="H112"/>
  <c r="H113"/>
  <c r="H114"/>
  <c r="H115"/>
  <c r="H116"/>
  <c r="H117"/>
  <c r="J97"/>
  <c r="I97"/>
  <c r="J57"/>
  <c r="J56" s="1"/>
  <c r="I57"/>
  <c r="I56" s="1"/>
  <c r="H57"/>
  <c r="H56" s="1"/>
  <c r="J54"/>
  <c r="J53" s="1"/>
  <c r="I54"/>
  <c r="I53" s="1"/>
  <c r="H54"/>
  <c r="H53" s="1"/>
  <c r="I47"/>
  <c r="I46" s="1"/>
  <c r="I51"/>
  <c r="I50" s="1"/>
  <c r="I49" s="1"/>
  <c r="I42" s="1"/>
  <c r="I17"/>
  <c r="I16" s="1"/>
  <c r="I15" s="1"/>
  <c r="I14" s="1"/>
  <c r="I13" s="1"/>
  <c r="I30"/>
  <c r="I27" s="1"/>
  <c r="I94"/>
  <c r="I93" s="1"/>
  <c r="I96"/>
  <c r="J46"/>
  <c r="J51"/>
  <c r="J50" s="1"/>
  <c r="J49" s="1"/>
  <c r="J42" s="1"/>
  <c r="J17"/>
  <c r="J16" s="1"/>
  <c r="J15" s="1"/>
  <c r="J14" s="1"/>
  <c r="J13" s="1"/>
  <c r="J30"/>
  <c r="J27" s="1"/>
  <c r="J94"/>
  <c r="J93" s="1"/>
  <c r="J96"/>
  <c r="H47"/>
  <c r="H46" s="1"/>
  <c r="H51"/>
  <c r="H50" s="1"/>
  <c r="H49" s="1"/>
  <c r="H42" s="1"/>
  <c r="H17"/>
  <c r="H16" s="1"/>
  <c r="H15" s="1"/>
  <c r="H14" s="1"/>
  <c r="H13" s="1"/>
  <c r="H30"/>
  <c r="H27" s="1"/>
  <c r="H94"/>
  <c r="H93" s="1"/>
  <c r="H97"/>
  <c r="H96" s="1"/>
  <c r="I80"/>
  <c r="I79" s="1"/>
  <c r="I78" s="1"/>
  <c r="I77" s="1"/>
  <c r="I76" s="1"/>
  <c r="I74"/>
  <c r="I73" s="1"/>
  <c r="I72" s="1"/>
  <c r="I71" s="1"/>
  <c r="I70" s="1"/>
  <c r="I87"/>
  <c r="I86" s="1"/>
  <c r="I85" s="1"/>
  <c r="I84" s="1"/>
  <c r="I83" s="1"/>
  <c r="I82" s="1"/>
  <c r="I110"/>
  <c r="I109" s="1"/>
  <c r="I108" s="1"/>
  <c r="I107" s="1"/>
  <c r="I106" s="1"/>
  <c r="I104"/>
  <c r="I103" s="1"/>
  <c r="I102" s="1"/>
  <c r="I101" s="1"/>
  <c r="J80"/>
  <c r="J79" s="1"/>
  <c r="J78" s="1"/>
  <c r="J77" s="1"/>
  <c r="J76" s="1"/>
  <c r="J74"/>
  <c r="J73" s="1"/>
  <c r="J72" s="1"/>
  <c r="J71" s="1"/>
  <c r="J70" s="1"/>
  <c r="J87"/>
  <c r="J86" s="1"/>
  <c r="J85" s="1"/>
  <c r="J84" s="1"/>
  <c r="J83" s="1"/>
  <c r="J82" s="1"/>
  <c r="J110"/>
  <c r="J109" s="1"/>
  <c r="J108" s="1"/>
  <c r="J107" s="1"/>
  <c r="J106" s="1"/>
  <c r="J104"/>
  <c r="J103" s="1"/>
  <c r="J102" s="1"/>
  <c r="J101" s="1"/>
  <c r="H80"/>
  <c r="H79" s="1"/>
  <c r="H78" s="1"/>
  <c r="H77" s="1"/>
  <c r="H76" s="1"/>
  <c r="H74"/>
  <c r="H73" s="1"/>
  <c r="H72" s="1"/>
  <c r="H71" s="1"/>
  <c r="H70" s="1"/>
  <c r="H87"/>
  <c r="H86" s="1"/>
  <c r="H85" s="1"/>
  <c r="H84" s="1"/>
  <c r="H83" s="1"/>
  <c r="H82" s="1"/>
  <c r="H110"/>
  <c r="H108" s="1"/>
  <c r="H107" s="1"/>
  <c r="H106" s="1"/>
  <c r="H104"/>
  <c r="H103" s="1"/>
  <c r="H102" s="1"/>
  <c r="H101" s="1"/>
  <c r="J23"/>
  <c r="J22" s="1"/>
  <c r="J21" s="1"/>
  <c r="I23"/>
  <c r="I22" s="1"/>
  <c r="H23"/>
  <c r="H22" s="1"/>
  <c r="H21" s="1"/>
  <c r="H39" i="2"/>
  <c r="H38" s="1"/>
  <c r="H37" s="1"/>
  <c r="H36" s="1"/>
  <c r="H35" s="1"/>
  <c r="H44"/>
  <c r="H43" s="1"/>
  <c r="H42" s="1"/>
  <c r="H41" s="1"/>
  <c r="H49"/>
  <c r="H48" s="1"/>
  <c r="H47" s="1"/>
  <c r="H46" s="1"/>
  <c r="I39"/>
  <c r="I38" s="1"/>
  <c r="I37" s="1"/>
  <c r="I36" s="1"/>
  <c r="I35" s="1"/>
  <c r="I44"/>
  <c r="I43" s="1"/>
  <c r="I42" s="1"/>
  <c r="I41" s="1"/>
  <c r="I49"/>
  <c r="I48" s="1"/>
  <c r="I47" s="1"/>
  <c r="I46" s="1"/>
  <c r="G39"/>
  <c r="G38" s="1"/>
  <c r="G37" s="1"/>
  <c r="G36" s="1"/>
  <c r="G35" s="1"/>
  <c r="G44"/>
  <c r="G43" s="1"/>
  <c r="G42" s="1"/>
  <c r="G41" s="1"/>
  <c r="G49"/>
  <c r="G48" s="1"/>
  <c r="G47" s="1"/>
  <c r="G46" s="1"/>
  <c r="G67"/>
  <c r="H67"/>
  <c r="H66" s="1"/>
  <c r="H65" s="1"/>
  <c r="H64" s="1"/>
  <c r="H63" s="1"/>
  <c r="H62" s="1"/>
  <c r="I67"/>
  <c r="I66" s="1"/>
  <c r="I65" s="1"/>
  <c r="I64" s="1"/>
  <c r="I63" s="1"/>
  <c r="I62" s="1"/>
  <c r="H17"/>
  <c r="H16" s="1"/>
  <c r="H15" s="1"/>
  <c r="H14" s="1"/>
  <c r="H22"/>
  <c r="H21" s="1"/>
  <c r="H20" s="1"/>
  <c r="H19" s="1"/>
  <c r="H27"/>
  <c r="H26" s="1"/>
  <c r="H25" s="1"/>
  <c r="H24" s="1"/>
  <c r="I17"/>
  <c r="I16" s="1"/>
  <c r="I15" s="1"/>
  <c r="I14" s="1"/>
  <c r="I22"/>
  <c r="I21" s="1"/>
  <c r="I20" s="1"/>
  <c r="I19" s="1"/>
  <c r="I27"/>
  <c r="I26" s="1"/>
  <c r="I25" s="1"/>
  <c r="I24" s="1"/>
  <c r="G17"/>
  <c r="G16" s="1"/>
  <c r="G15" s="1"/>
  <c r="G14" s="1"/>
  <c r="G22"/>
  <c r="G21" s="1"/>
  <c r="G20" s="1"/>
  <c r="G19" s="1"/>
  <c r="G27"/>
  <c r="G26" s="1"/>
  <c r="G25" s="1"/>
  <c r="G24" s="1"/>
  <c r="H99"/>
  <c r="H98" s="1"/>
  <c r="H97" s="1"/>
  <c r="H96" s="1"/>
  <c r="I99"/>
  <c r="I98" s="1"/>
  <c r="I97" s="1"/>
  <c r="I96" s="1"/>
  <c r="G99"/>
  <c r="G98" s="1"/>
  <c r="G97" s="1"/>
  <c r="G96" s="1"/>
  <c r="H86"/>
  <c r="H85" s="1"/>
  <c r="H84" s="1"/>
  <c r="I86"/>
  <c r="I85" s="1"/>
  <c r="I84" s="1"/>
  <c r="G86"/>
  <c r="G85" s="1"/>
  <c r="G84" s="1"/>
  <c r="H82"/>
  <c r="H81" s="1"/>
  <c r="H80" s="1"/>
  <c r="I82"/>
  <c r="I81" s="1"/>
  <c r="I80" s="1"/>
  <c r="G82"/>
  <c r="G81" s="1"/>
  <c r="G80" s="1"/>
  <c r="H60"/>
  <c r="H59" s="1"/>
  <c r="H58" s="1"/>
  <c r="H57" s="1"/>
  <c r="H56" s="1"/>
  <c r="I60"/>
  <c r="I59" s="1"/>
  <c r="I58" s="1"/>
  <c r="I57" s="1"/>
  <c r="I56" s="1"/>
  <c r="G60"/>
  <c r="G59" s="1"/>
  <c r="G58" s="1"/>
  <c r="G57" s="1"/>
  <c r="G56" s="1"/>
  <c r="H33"/>
  <c r="H32" s="1"/>
  <c r="H31" s="1"/>
  <c r="H30" s="1"/>
  <c r="H29" s="1"/>
  <c r="I33"/>
  <c r="I32" s="1"/>
  <c r="I31" s="1"/>
  <c r="I30" s="1"/>
  <c r="I29" s="1"/>
  <c r="G33"/>
  <c r="G32" s="1"/>
  <c r="G31" s="1"/>
  <c r="G30" s="1"/>
  <c r="G29" s="1"/>
  <c r="I39" i="1"/>
  <c r="I38" s="1"/>
  <c r="I37" s="1"/>
  <c r="I36" s="1"/>
  <c r="I35" s="1"/>
  <c r="J39"/>
  <c r="J38" s="1"/>
  <c r="J37" s="1"/>
  <c r="J36" s="1"/>
  <c r="J35" s="1"/>
  <c r="H39"/>
  <c r="H38" s="1"/>
  <c r="H37" s="1"/>
  <c r="H36" s="1"/>
  <c r="H35" s="1"/>
  <c r="I33"/>
  <c r="J33"/>
  <c r="J32" s="1"/>
  <c r="H33"/>
  <c r="H32" s="1"/>
  <c r="I108" i="2"/>
  <c r="I107" s="1"/>
  <c r="I106" s="1"/>
  <c r="H108"/>
  <c r="H107" s="1"/>
  <c r="H106" s="1"/>
  <c r="G108"/>
  <c r="G107" s="1"/>
  <c r="G106" s="1"/>
  <c r="I104"/>
  <c r="I103" s="1"/>
  <c r="I102" s="1"/>
  <c r="H104"/>
  <c r="H103" s="1"/>
  <c r="H102" s="1"/>
  <c r="G104"/>
  <c r="G103" s="1"/>
  <c r="G102" s="1"/>
  <c r="I94"/>
  <c r="I93" s="1"/>
  <c r="I92" s="1"/>
  <c r="I91" s="1"/>
  <c r="H94"/>
  <c r="H93" s="1"/>
  <c r="H92" s="1"/>
  <c r="H91" s="1"/>
  <c r="G94"/>
  <c r="G93" s="1"/>
  <c r="G92" s="1"/>
  <c r="G91" s="1"/>
  <c r="J67" i="1"/>
  <c r="I67"/>
  <c r="H67"/>
  <c r="J65"/>
  <c r="I65"/>
  <c r="H65"/>
  <c r="I32"/>
  <c r="G66" i="2" l="1"/>
  <c r="G65" s="1"/>
  <c r="G64" s="1"/>
  <c r="G63" s="1"/>
  <c r="G62" s="1"/>
  <c r="I20" i="1"/>
  <c r="I63"/>
  <c r="I62" s="1"/>
  <c r="I61" s="1"/>
  <c r="I60" s="1"/>
  <c r="I59" s="1"/>
  <c r="J20"/>
  <c r="I21"/>
  <c r="H69"/>
  <c r="J92"/>
  <c r="J91" s="1"/>
  <c r="J90" s="1"/>
  <c r="J89" s="1"/>
  <c r="I13" i="2"/>
  <c r="I41" i="1"/>
  <c r="I101" i="2"/>
  <c r="H101"/>
  <c r="G101"/>
  <c r="H13"/>
  <c r="G13"/>
  <c r="I92" i="1"/>
  <c r="I91" s="1"/>
  <c r="I90" s="1"/>
  <c r="I89" s="1"/>
  <c r="J63"/>
  <c r="J62" s="1"/>
  <c r="J61" s="1"/>
  <c r="J60" s="1"/>
  <c r="J59" s="1"/>
  <c r="H63"/>
  <c r="H62" s="1"/>
  <c r="H61" s="1"/>
  <c r="H60" s="1"/>
  <c r="H59" s="1"/>
  <c r="J41"/>
  <c r="I100"/>
  <c r="I99" s="1"/>
  <c r="I26"/>
  <c r="I25" s="1"/>
  <c r="I19" s="1"/>
  <c r="H100"/>
  <c r="H99" s="1"/>
  <c r="J26"/>
  <c r="J25" s="1"/>
  <c r="J19" s="1"/>
  <c r="H26"/>
  <c r="H25" s="1"/>
  <c r="I79" i="2"/>
  <c r="H79"/>
  <c r="G79"/>
  <c r="J100" i="1"/>
  <c r="J99" s="1"/>
  <c r="J69"/>
  <c r="I69"/>
  <c r="H20"/>
  <c r="H92"/>
  <c r="H91" s="1"/>
  <c r="H90" s="1"/>
  <c r="H89" s="1"/>
  <c r="G70" i="2" l="1"/>
  <c r="H70"/>
  <c r="I12" i="1"/>
  <c r="H19"/>
  <c r="I70" i="2"/>
  <c r="I120" i="1"/>
  <c r="I11" s="1"/>
  <c r="I12" i="2"/>
  <c r="J12" i="1"/>
  <c r="J120" s="1"/>
  <c r="J11" s="1"/>
  <c r="H12" i="2"/>
  <c r="G12"/>
  <c r="H41" i="1"/>
  <c r="H12" s="1"/>
  <c r="H111" i="2" l="1"/>
  <c r="H11" i="1"/>
  <c r="I111" i="2"/>
</calcChain>
</file>

<file path=xl/sharedStrings.xml><?xml version="1.0" encoding="utf-8"?>
<sst xmlns="http://schemas.openxmlformats.org/spreadsheetml/2006/main" count="794" uniqueCount="178">
  <si>
    <t xml:space="preserve"> </t>
  </si>
  <si>
    <t>№ строк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</si>
  <si>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</si>
  <si>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</si>
  <si>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</t>
  </si>
  <si>
    <t>Подраздел</t>
  </si>
  <si>
    <t>Целевая статья</t>
  </si>
  <si>
    <t>Вид расходов</t>
  </si>
  <si>
    <t>01</t>
  </si>
  <si>
    <t>00</t>
  </si>
  <si>
    <t>02</t>
  </si>
  <si>
    <t>Непрограммные расходы органов местного самоуправления</t>
  </si>
  <si>
    <t>Глава местной администрации (органов местного самоуправления) в рамках непрограммных расходов органов местного самоуправления</t>
  </si>
  <si>
    <t>Расходы на выплату персоналу в целях обеспечения выполнения фунций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</si>
  <si>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</si>
  <si>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выплату персоналу 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</si>
  <si>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</si>
  <si>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</si>
  <si>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</si>
  <si>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</si>
  <si>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</si>
  <si>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</si>
  <si>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</si>
  <si>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</si>
  <si>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</si>
  <si>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Резервные фонды</t>
  </si>
  <si>
    <t>11</t>
  </si>
  <si>
    <t>Резервные фонды в рамках непрограммных расходов органов местного самоуправления</t>
  </si>
  <si>
    <t>Другие общегосударственные вопросы</t>
  </si>
  <si>
    <t>13</t>
  </si>
  <si>
    <t>Иные бюджетные ассигнования</t>
  </si>
  <si>
    <t>800</t>
  </si>
  <si>
    <t>850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</si>
  <si>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</si>
  <si>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</si>
  <si>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</si>
  <si>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</si>
  <si>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</si>
  <si>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</si>
  <si>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</si>
  <si>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</si>
  <si>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Дорожное хозяйство (дорожные фонды)</t>
  </si>
  <si>
    <t>05</t>
  </si>
  <si>
    <t>Благоустройство</t>
  </si>
  <si>
    <t>08</t>
  </si>
  <si>
    <t xml:space="preserve">Культура </t>
  </si>
  <si>
    <t>Субсидии на организацию и проведение акарицидных обработок мест массового отдыха населения</t>
  </si>
  <si>
    <t>Межбюджетные трансферты</t>
  </si>
  <si>
    <t>500</t>
  </si>
  <si>
    <t>Условно утвержденные расходы</t>
  </si>
  <si>
    <t>Всего</t>
  </si>
  <si>
    <t>и непрограммным направлениям деятельности), группам и подгруппам видов расходов, разделам, подразделам</t>
  </si>
  <si>
    <t>Раздел, подраздел</t>
  </si>
  <si>
    <t>Жилищно-коммунальное хозяйство</t>
  </si>
  <si>
    <t>0500</t>
  </si>
  <si>
    <t>0503</t>
  </si>
  <si>
    <t>Национальная экономика</t>
  </si>
  <si>
    <t>0400</t>
  </si>
  <si>
    <t>0409</t>
  </si>
  <si>
    <t>Общегосударственные вопросы</t>
  </si>
  <si>
    <t>0100</t>
  </si>
  <si>
    <t>0113</t>
  </si>
  <si>
    <t>Национальная безопасность и правоохранительная деятельность</t>
  </si>
  <si>
    <t>0300</t>
  </si>
  <si>
    <t>0309</t>
  </si>
  <si>
    <t>0310</t>
  </si>
  <si>
    <t>0800</t>
  </si>
  <si>
    <t>0801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</si>
  <si>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</si>
  <si>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</si>
  <si>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0104</t>
  </si>
  <si>
    <t xml:space="preserve">Резервные фонды  </t>
  </si>
  <si>
    <t>0111</t>
  </si>
  <si>
    <t>Национальная оборона</t>
  </si>
  <si>
    <t>0200</t>
  </si>
  <si>
    <t>0203</t>
  </si>
  <si>
    <t>Муниципальная программа  "Организация досуга населения в области культуры и спорта на территории Еловского сельсовета"</t>
  </si>
  <si>
    <t>Функционирование администрации Еловского сельсовета</t>
  </si>
  <si>
    <t>Администрация Еловского сельсовета Балахтинского района Красноярского края</t>
  </si>
  <si>
    <t>рублей</t>
  </si>
  <si>
    <t>Уплата налогов, сборов и иных платежей</t>
  </si>
  <si>
    <t xml:space="preserve">Подпрограмма "Содержание  и ремонт  внутрипоселенческих дорог Еловского сельсовета" </t>
  </si>
  <si>
    <t>Подпрограмма "Благоустройство территории Еловского сельсовета"</t>
  </si>
  <si>
    <t>Культура,кинематография</t>
  </si>
  <si>
    <t>Подпрограмма "Прочие мероприятия"</t>
  </si>
  <si>
    <t>540</t>
  </si>
  <si>
    <t>Иные межбюджетные трансферты</t>
  </si>
  <si>
    <t xml:space="preserve">                                                                                                    и плановый период</t>
  </si>
  <si>
    <t>Наименование передаваемого полномочия</t>
  </si>
  <si>
    <t>Осуществление муниципального финансового контроля</t>
  </si>
  <si>
    <t xml:space="preserve">Всего </t>
  </si>
  <si>
    <t>№ строки</t>
  </si>
  <si>
    <t xml:space="preserve">от25.12.2013г №33-82р </t>
  </si>
  <si>
    <t>Распределение бюджетных ассигнований по целевым статьям (муниципальных программам Еловского сельсовета</t>
  </si>
  <si>
    <t xml:space="preserve">                                                                                                   О бюджете Еловского</t>
  </si>
  <si>
    <t>Сумма на 2018 год</t>
  </si>
  <si>
    <t>Сумма на 2019 год</t>
  </si>
  <si>
    <t>9300000000</t>
  </si>
  <si>
    <t>9330000000</t>
  </si>
  <si>
    <t>9330000410</t>
  </si>
  <si>
    <t>0140008690</t>
  </si>
  <si>
    <t>0140000000</t>
  </si>
  <si>
    <t>9330000420</t>
  </si>
  <si>
    <t>9330075140</t>
  </si>
  <si>
    <t>9330001180</t>
  </si>
  <si>
    <t>870</t>
  </si>
  <si>
    <t>0100000000</t>
  </si>
  <si>
    <t>0110000000</t>
  </si>
  <si>
    <t>0110008620</t>
  </si>
  <si>
    <t>0130000000</t>
  </si>
  <si>
    <t>0130008670</t>
  </si>
  <si>
    <t>0130075550</t>
  </si>
  <si>
    <t>0130008770</t>
  </si>
  <si>
    <t>Расходы на выплату работникам учреждения</t>
  </si>
  <si>
    <t>110</t>
  </si>
  <si>
    <t>Расходы на выплату работникам учреждения в целях обеспечения выполнения фунций государственными (муниципальными) органами, казенными учреждениями, органами управления государственными внебюджетными фондами</t>
  </si>
  <si>
    <t>9330051180</t>
  </si>
  <si>
    <t xml:space="preserve">                                                   О бюджете                                         </t>
  </si>
  <si>
    <t>0130008750</t>
  </si>
  <si>
    <t>0130008680</t>
  </si>
  <si>
    <t>0120000000</t>
  </si>
  <si>
    <t>0120008650</t>
  </si>
  <si>
    <t>0110008610</t>
  </si>
  <si>
    <t>0110008640</t>
  </si>
  <si>
    <t>0210000000</t>
  </si>
  <si>
    <t>0210008730</t>
  </si>
  <si>
    <t>0230000000</t>
  </si>
  <si>
    <t>0230008720</t>
  </si>
  <si>
    <t>130000000</t>
  </si>
  <si>
    <t>0200000000</t>
  </si>
  <si>
    <t>Еловского сельсовета на 2018 год и плановый период 2019-2020 год</t>
  </si>
  <si>
    <t>Ведомственная структура расходов  бюджета Еловского сельсоветана 2018 год и плановый период 2019-2020 годов</t>
  </si>
  <si>
    <t>Сумма на 2020 год</t>
  </si>
  <si>
    <t>Мероприятия в области пожарной безопасности на территории Еловского сельсовета в рамках подпрограммы « Обеспечение безопасности жителей Еловского сельсовета на 2018-2020годы"  муниципальной программы «Устойчивое развитие и жизнеобеспечение территории Еловского сельсовета на 2018-2020годы»</t>
  </si>
  <si>
    <t>Социальное обеспечение</t>
  </si>
  <si>
    <t>9330000430</t>
  </si>
  <si>
    <t>О бюджете Еловского сельсовета на 2018год и плановый период 2019-2020 годов</t>
  </si>
  <si>
    <t>классификации расходов местного бюджета на 2018 год и плановый период 2019-2020 годов</t>
  </si>
  <si>
    <t>0804</t>
  </si>
  <si>
    <t>Пенсионное обеспечение</t>
  </si>
  <si>
    <t>1001</t>
  </si>
  <si>
    <t>Осуществление Обслуживающего персонала</t>
  </si>
  <si>
    <t>Осуществление полномочий в части культуры и спорта</t>
  </si>
  <si>
    <t xml:space="preserve">                                                                                                    сельсовета на 2018 год</t>
  </si>
  <si>
    <t xml:space="preserve">                                                                                                    на 2019-2020 годов.</t>
  </si>
  <si>
    <t>Сумма на 2018год</t>
  </si>
  <si>
    <t>Сумма на 2019год</t>
  </si>
  <si>
    <t>Приложение 6 к решению</t>
  </si>
  <si>
    <t>Муниципальная программа «Устойчивое развитие и жизнеобеспечение территории Еловского сельсовета»</t>
  </si>
  <si>
    <t>Передача полномочий по  финансовому контролю в рамках подпрограммы"Прочие мероприятия" муниципальной программы «Устойчивое развитие и жизнеобеспечение территории Еловского сельсовета»</t>
  </si>
  <si>
    <t>Подпрограмма «Благоустройство территории Еловского сельсовета»</t>
  </si>
  <si>
    <t>Обеспечение содержание сетей водоснабжения в рамках подпрограммы «Благоустройство территории Еловского сельсовета» муниципальной программы «Устойчивое развитие и жизнеобеспечение территории Еловского сельсовета»</t>
  </si>
  <si>
    <t>Подпрограмма «Обеспечение безопасности жителей Еловского сельсовета</t>
  </si>
  <si>
    <t>Мероприятия по охране окружающей среды в рамках подпрограммы « Обеспечение безопасности жителей Еловского сельсовета" муниципальной программы «Устойчивое развитие и жизнеобеспечение территории Еловского сельсовета»</t>
  </si>
  <si>
    <t>Софинансирование на организацию и проведение акарицидных обработок мест массового отдыха населения в рамках подпрограммы « Обеспечение безопасности жителей Еловского сельсовета " муниципальной программы «Устойчивое развитие и жизнеобеспечение территории Еловского сельсовета»</t>
  </si>
  <si>
    <t xml:space="preserve"> Организация и проведение акарицидных обработок мест массового отдыха населения в рамках подпрограммы « Обеспечение безопасности жителей Еловского сельсовета" муниципальной программы «Устойчивое развитие и жизнеобеспечение территории Еловского сельсовета»</t>
  </si>
  <si>
    <t>Профилактика терроризма и экстремизма, а также минимизация и (или ликвидация последствий терроризма и экстремизма на территории) в рамках подпрограммы « Обеспечение безопасности жителей Еловского сельсовета"  муниципальной программы «Устойчивое развитие и жизнеобеспечение территории Еловского сельсовета»</t>
  </si>
  <si>
    <t>Ремонт и содержание  внутрипоселенческих дорог в рамках подпрограммы «Содержание и ремонт внутрипоселенческих дорог Еловского сельсовета"  муниципальной программы «Устойчивое развитие и жизнеобеспечение территории Еловского сельсовета»</t>
  </si>
  <si>
    <t>Обеспечение содержания и ремонт  уличного освещения в рамках подпрограммы "Благоустройство территории Еловского сельсовета" муниципальной программы «Устойчивое развитие и жизнеобеспечение территории Еловского сельсовета»</t>
  </si>
  <si>
    <t>Прочие мероприятия по благоустройству в рамках подпрограммы "Благоустройство территории Еловского сельсовета" муниципальной программы «Устойчивое развитие и жизнеобеспечение территории Еловского сельсовета»</t>
  </si>
  <si>
    <t>Подпрограмма  "Развитие культуры на территории Еловского сельсовета"</t>
  </si>
  <si>
    <t>Резервные средства</t>
  </si>
  <si>
    <t>0130008760</t>
  </si>
  <si>
    <t>Иной межбюджетный трансферт для передачи полномочий по культуре в рамках подпрограммы  "Развитие культуры на территории Еловского сельсовета"муниципальной программы  "Организация досуга населения в области культуры и спорта на территории Еловского сельсовета"</t>
  </si>
  <si>
    <t>Другие вопросы в области культуры,кинематографии</t>
  </si>
  <si>
    <t>Публичные нормативные социальные выплаты гражданам</t>
  </si>
  <si>
    <t>310</t>
  </si>
  <si>
    <t>Социальное обеспечение и иные выплаты населению</t>
  </si>
  <si>
    <t>Социальная политика</t>
  </si>
  <si>
    <t>Приложение 7 к решению</t>
  </si>
  <si>
    <t>Мероприятия в области пожарной безопасности на территории Еловского сельсовета в рамках подпрограммы « Обеспечение безопасности жителей Еловского сельсовета "  муниципальной программы «Устойчивое развитие и жизнеобеспечение территории Еловского сельсовета»</t>
  </si>
  <si>
    <t>1400000000</t>
  </si>
  <si>
    <t>Другие вопросы в области культуры, кинематографии</t>
  </si>
  <si>
    <t>300</t>
  </si>
  <si>
    <t xml:space="preserve">                                                                                                    Приложение 8 к решению</t>
  </si>
  <si>
    <t xml:space="preserve">Распределение иных межбюджетных трансфертов на осуществление части    
полномочий по решению вопросов местного значения в соответствии с заключенными    
соглашениями бюджету муниципального района    
</t>
  </si>
  <si>
    <t xml:space="preserve">                                                   </t>
  </si>
  <si>
    <t xml:space="preserve">Социальное обеспечение 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</si>
</sst>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indexed="10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1" xfId="0" applyFont="1" applyFill="1" applyBorder="1" applyAlignment="1">
      <alignment horizontal="justify" vertical="top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Font="1"/>
    <xf numFmtId="0" fontId="4" fillId="0" borderId="2" xfId="0" applyFont="1" applyBorder="1" applyAlignment="1">
      <alignment horizontal="justify" vertical="center"/>
    </xf>
    <xf numFmtId="0" fontId="4" fillId="0" borderId="2" xfId="0" applyFont="1" applyBorder="1" applyAlignment="1">
      <alignment horizontal="center" textRotation="90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distributed"/>
    </xf>
    <xf numFmtId="0" fontId="4" fillId="0" borderId="2" xfId="0" applyFont="1" applyBorder="1" applyAlignment="1">
      <alignment horizontal="right"/>
    </xf>
    <xf numFmtId="0" fontId="4" fillId="0" borderId="2" xfId="0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vertical="distributed"/>
    </xf>
    <xf numFmtId="49" fontId="4" fillId="0" borderId="2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vertical="distributed"/>
    </xf>
    <xf numFmtId="0" fontId="4" fillId="0" borderId="3" xfId="0" applyFont="1" applyBorder="1" applyAlignment="1">
      <alignment horizontal="center"/>
    </xf>
    <xf numFmtId="0" fontId="6" fillId="0" borderId="0" xfId="0" applyFont="1" applyBorder="1" applyAlignment="1">
      <alignment horizontal="left" vertical="distributed"/>
    </xf>
    <xf numFmtId="0" fontId="0" fillId="0" borderId="0" xfId="0" applyFont="1" applyBorder="1"/>
    <xf numFmtId="49" fontId="4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left" vertical="distributed"/>
    </xf>
    <xf numFmtId="0" fontId="5" fillId="0" borderId="4" xfId="0" applyFont="1" applyBorder="1" applyAlignment="1">
      <alignment horizontal="left" vertical="distributed"/>
    </xf>
    <xf numFmtId="0" fontId="4" fillId="0" borderId="2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left"/>
    </xf>
    <xf numFmtId="0" fontId="3" fillId="0" borderId="2" xfId="0" applyFont="1" applyFill="1" applyBorder="1" applyAlignment="1">
      <alignment horizontal="justify" vertical="top" wrapText="1"/>
    </xf>
    <xf numFmtId="0" fontId="2" fillId="0" borderId="2" xfId="0" applyFont="1" applyBorder="1" applyAlignment="1">
      <alignment vertical="top" wrapText="1"/>
    </xf>
    <xf numFmtId="0" fontId="4" fillId="0" borderId="2" xfId="0" applyFont="1" applyFill="1" applyBorder="1" applyAlignment="1">
      <alignment horizontal="justify" vertical="top" wrapText="1"/>
    </xf>
    <xf numFmtId="0" fontId="5" fillId="0" borderId="0" xfId="0" applyFont="1"/>
    <xf numFmtId="49" fontId="4" fillId="0" borderId="6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5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/>
    </xf>
    <xf numFmtId="0" fontId="2" fillId="0" borderId="0" xfId="0" applyFont="1" applyFill="1"/>
    <xf numFmtId="0" fontId="4" fillId="0" borderId="0" xfId="0" applyFont="1" applyAlignment="1"/>
    <xf numFmtId="0" fontId="8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7" xfId="0" applyFont="1" applyBorder="1" applyAlignment="1">
      <alignment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8" fillId="0" borderId="0" xfId="0" applyFont="1" applyBorder="1" applyAlignment="1"/>
    <xf numFmtId="0" fontId="8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wrapText="1"/>
    </xf>
    <xf numFmtId="0" fontId="12" fillId="0" borderId="0" xfId="0" applyFont="1"/>
    <xf numFmtId="0" fontId="13" fillId="0" borderId="0" xfId="0" applyFont="1"/>
    <xf numFmtId="49" fontId="14" fillId="0" borderId="2" xfId="0" applyNumberFormat="1" applyFont="1" applyBorder="1" applyAlignment="1">
      <alignment horizontal="center"/>
    </xf>
    <xf numFmtId="49" fontId="15" fillId="0" borderId="2" xfId="0" applyNumberFormat="1" applyFont="1" applyBorder="1" applyAlignment="1">
      <alignment horizontal="center"/>
    </xf>
    <xf numFmtId="49" fontId="16" fillId="0" borderId="2" xfId="0" applyNumberFormat="1" applyFont="1" applyBorder="1" applyAlignment="1">
      <alignment horizontal="center"/>
    </xf>
    <xf numFmtId="49" fontId="15" fillId="0" borderId="4" xfId="0" applyNumberFormat="1" applyFont="1" applyBorder="1" applyAlignment="1">
      <alignment horizontal="center"/>
    </xf>
    <xf numFmtId="49" fontId="15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49" fontId="14" fillId="0" borderId="3" xfId="0" applyNumberFormat="1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4" fillId="0" borderId="2" xfId="0" applyFont="1" applyBorder="1" applyAlignment="1">
      <alignment vertical="distributed"/>
    </xf>
    <xf numFmtId="49" fontId="4" fillId="0" borderId="2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3" xfId="0" applyFont="1" applyBorder="1" applyAlignment="1">
      <alignment horizontal="right"/>
    </xf>
    <xf numFmtId="49" fontId="4" fillId="0" borderId="6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6" xfId="0" applyFont="1" applyBorder="1" applyAlignment="1">
      <alignment horizontal="center" textRotation="90"/>
    </xf>
    <xf numFmtId="0" fontId="2" fillId="0" borderId="5" xfId="0" applyFont="1" applyBorder="1"/>
    <xf numFmtId="0" fontId="4" fillId="0" borderId="5" xfId="0" applyFont="1" applyBorder="1" applyAlignment="1"/>
    <xf numFmtId="49" fontId="4" fillId="0" borderId="5" xfId="0" applyNumberFormat="1" applyFont="1" applyBorder="1" applyAlignment="1">
      <alignment horizontal="center"/>
    </xf>
    <xf numFmtId="0" fontId="10" fillId="0" borderId="10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2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right"/>
    </xf>
    <xf numFmtId="0" fontId="17" fillId="0" borderId="0" xfId="0" applyFont="1"/>
    <xf numFmtId="0" fontId="17" fillId="0" borderId="0" xfId="0" applyFont="1" applyAlignment="1">
      <alignment horizontal="right"/>
    </xf>
    <xf numFmtId="0" fontId="19" fillId="0" borderId="0" xfId="0" applyFont="1" applyAlignment="1">
      <alignment horizontal="center" vertical="top" wrapText="1"/>
    </xf>
    <xf numFmtId="0" fontId="18" fillId="0" borderId="2" xfId="0" applyFont="1" applyBorder="1" applyAlignment="1">
      <alignment horizontal="justify" vertical="center"/>
    </xf>
    <xf numFmtId="0" fontId="18" fillId="0" borderId="2" xfId="0" applyFont="1" applyBorder="1" applyAlignment="1">
      <alignment horizontal="center" textRotation="90"/>
    </xf>
    <xf numFmtId="0" fontId="18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left" vertical="distributed"/>
    </xf>
    <xf numFmtId="0" fontId="18" fillId="0" borderId="2" xfId="0" applyFont="1" applyBorder="1" applyAlignment="1"/>
    <xf numFmtId="0" fontId="18" fillId="0" borderId="2" xfId="0" applyFont="1" applyBorder="1" applyAlignment="1">
      <alignment horizontal="right"/>
    </xf>
    <xf numFmtId="0" fontId="18" fillId="0" borderId="2" xfId="0" applyFont="1" applyBorder="1" applyAlignment="1">
      <alignment horizontal="center"/>
    </xf>
    <xf numFmtId="0" fontId="18" fillId="0" borderId="2" xfId="0" applyFont="1" applyBorder="1" applyAlignment="1">
      <alignment horizontal="left" vertical="top" wrapText="1"/>
    </xf>
    <xf numFmtId="49" fontId="18" fillId="0" borderId="2" xfId="0" applyNumberFormat="1" applyFont="1" applyBorder="1" applyAlignment="1">
      <alignment horizontal="center"/>
    </xf>
    <xf numFmtId="0" fontId="18" fillId="0" borderId="2" xfId="0" applyFont="1" applyFill="1" applyBorder="1" applyAlignment="1">
      <alignment horizontal="right"/>
    </xf>
    <xf numFmtId="0" fontId="18" fillId="0" borderId="2" xfId="0" applyFont="1" applyBorder="1" applyAlignment="1">
      <alignment vertical="distributed"/>
    </xf>
    <xf numFmtId="0" fontId="17" fillId="0" borderId="2" xfId="0" applyFont="1" applyBorder="1" applyAlignment="1">
      <alignment vertical="top" wrapText="1"/>
    </xf>
    <xf numFmtId="49" fontId="20" fillId="0" borderId="2" xfId="0" applyNumberFormat="1" applyFont="1" applyBorder="1" applyAlignment="1">
      <alignment horizontal="center"/>
    </xf>
    <xf numFmtId="49" fontId="18" fillId="0" borderId="2" xfId="0" applyNumberFormat="1" applyFont="1" applyBorder="1" applyAlignment="1">
      <alignment horizontal="center" vertical="center"/>
    </xf>
    <xf numFmtId="0" fontId="18" fillId="0" borderId="1" xfId="0" applyFont="1" applyFill="1" applyBorder="1" applyAlignment="1">
      <alignment horizontal="justify" vertical="top" wrapText="1"/>
    </xf>
    <xf numFmtId="0" fontId="18" fillId="0" borderId="2" xfId="0" applyFont="1" applyFill="1" applyBorder="1" applyAlignment="1">
      <alignment horizontal="justify" vertical="top" wrapText="1"/>
    </xf>
    <xf numFmtId="0" fontId="18" fillId="0" borderId="2" xfId="0" applyNumberFormat="1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/>
    <xf numFmtId="49" fontId="19" fillId="0" borderId="2" xfId="0" applyNumberFormat="1" applyFont="1" applyBorder="1" applyAlignment="1">
      <alignment horizontal="center"/>
    </xf>
    <xf numFmtId="49" fontId="19" fillId="0" borderId="2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right"/>
    </xf>
    <xf numFmtId="0" fontId="18" fillId="0" borderId="2" xfId="0" applyFont="1" applyBorder="1" applyAlignment="1">
      <alignment horizontal="left" vertical="center"/>
    </xf>
    <xf numFmtId="0" fontId="18" fillId="0" borderId="2" xfId="0" applyFont="1" applyBorder="1" applyAlignment="1">
      <alignment horizontal="center"/>
    </xf>
    <xf numFmtId="0" fontId="18" fillId="0" borderId="2" xfId="0" applyFont="1" applyBorder="1" applyAlignment="1">
      <alignment vertical="distributed"/>
    </xf>
    <xf numFmtId="49" fontId="18" fillId="0" borderId="2" xfId="0" applyNumberFormat="1" applyFont="1" applyBorder="1" applyAlignment="1">
      <alignment horizontal="center"/>
    </xf>
    <xf numFmtId="0" fontId="18" fillId="0" borderId="2" xfId="0" applyFont="1" applyBorder="1" applyAlignment="1">
      <alignment horizontal="right"/>
    </xf>
    <xf numFmtId="49" fontId="18" fillId="0" borderId="3" xfId="0" applyNumberFormat="1" applyFont="1" applyBorder="1" applyAlignment="1"/>
    <xf numFmtId="0" fontId="18" fillId="0" borderId="2" xfId="0" applyFont="1" applyBorder="1" applyAlignment="1">
      <alignment vertical="top" wrapText="1"/>
    </xf>
    <xf numFmtId="49" fontId="18" fillId="0" borderId="4" xfId="0" applyNumberFormat="1" applyFont="1" applyBorder="1" applyAlignment="1"/>
    <xf numFmtId="0" fontId="17" fillId="0" borderId="2" xfId="0" applyFont="1" applyBorder="1"/>
    <xf numFmtId="0" fontId="18" fillId="0" borderId="0" xfId="0" applyFont="1" applyFill="1" applyBorder="1" applyAlignment="1">
      <alignment horizontal="justify" vertical="top" wrapText="1"/>
    </xf>
    <xf numFmtId="0" fontId="18" fillId="0" borderId="11" xfId="0" applyFont="1" applyFill="1" applyBorder="1" applyAlignment="1">
      <alignment horizontal="justify" vertical="top" wrapText="1"/>
    </xf>
    <xf numFmtId="0" fontId="18" fillId="0" borderId="2" xfId="0" applyFont="1" applyFill="1" applyBorder="1" applyAlignment="1">
      <alignment horizontal="left" vertical="center"/>
    </xf>
    <xf numFmtId="0" fontId="18" fillId="0" borderId="2" xfId="0" applyFont="1" applyBorder="1" applyAlignment="1">
      <alignment horizontal="left"/>
    </xf>
    <xf numFmtId="0" fontId="17" fillId="0" borderId="2" xfId="0" applyFont="1" applyBorder="1" applyAlignment="1">
      <alignment horizontal="right"/>
    </xf>
    <xf numFmtId="0" fontId="21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8"/>
  <sheetViews>
    <sheetView tabSelected="1" topLeftCell="A4" workbookViewId="0">
      <selection sqref="A1:J121"/>
    </sheetView>
  </sheetViews>
  <sheetFormatPr defaultRowHeight="15"/>
  <cols>
    <col min="1" max="1" width="5.140625" style="6" customWidth="1"/>
    <col min="2" max="2" width="29.42578125" style="6" customWidth="1"/>
    <col min="3" max="3" width="7.5703125" style="6" customWidth="1"/>
    <col min="4" max="4" width="6.140625" style="6" customWidth="1"/>
    <col min="5" max="5" width="8.42578125" style="6" customWidth="1"/>
    <col min="6" max="6" width="12.28515625" style="6" customWidth="1"/>
    <col min="7" max="7" width="5.5703125" style="6" customWidth="1"/>
    <col min="8" max="8" width="12.5703125" style="6" customWidth="1"/>
    <col min="9" max="9" width="10" style="6" customWidth="1"/>
    <col min="10" max="10" width="13" style="6" customWidth="1"/>
    <col min="11" max="16384" width="9.140625" style="6"/>
  </cols>
  <sheetData>
    <row r="1" spans="1:10">
      <c r="A1" s="84"/>
      <c r="B1" s="85"/>
      <c r="C1" s="85"/>
      <c r="D1" s="85"/>
      <c r="E1" s="85"/>
      <c r="F1" s="86"/>
      <c r="G1" s="86"/>
      <c r="H1" s="86"/>
      <c r="I1" s="87"/>
      <c r="J1" s="87" t="s">
        <v>147</v>
      </c>
    </row>
    <row r="2" spans="1:10">
      <c r="A2" s="84"/>
      <c r="B2" s="85" t="s">
        <v>117</v>
      </c>
      <c r="C2" s="85"/>
      <c r="D2" s="85"/>
      <c r="E2" s="85"/>
      <c r="F2" s="86"/>
      <c r="G2" s="86"/>
      <c r="H2" s="86"/>
      <c r="I2" s="87"/>
      <c r="J2" s="87" t="s">
        <v>130</v>
      </c>
    </row>
    <row r="3" spans="1:10">
      <c r="A3" s="84"/>
      <c r="B3" s="85"/>
      <c r="C3" s="85"/>
      <c r="D3" s="85"/>
      <c r="E3" s="85"/>
      <c r="F3" s="86"/>
      <c r="G3" s="86"/>
      <c r="H3" s="86"/>
      <c r="I3" s="87"/>
      <c r="J3" s="87"/>
    </row>
    <row r="4" spans="1:10">
      <c r="A4" s="84"/>
      <c r="B4" s="85"/>
      <c r="C4" s="85"/>
      <c r="D4" s="86"/>
      <c r="E4" s="86"/>
      <c r="F4" s="86"/>
      <c r="G4" s="87"/>
      <c r="H4" s="85"/>
      <c r="I4" s="88"/>
      <c r="J4" s="88"/>
    </row>
    <row r="5" spans="1:10">
      <c r="A5" s="84"/>
      <c r="B5" s="88"/>
      <c r="C5" s="88"/>
      <c r="D5" s="84"/>
      <c r="E5" s="84"/>
      <c r="F5" s="84"/>
      <c r="G5" s="89"/>
      <c r="H5" s="88"/>
      <c r="I5" s="88"/>
      <c r="J5" s="88"/>
    </row>
    <row r="6" spans="1:10">
      <c r="A6" s="84" t="s">
        <v>0</v>
      </c>
      <c r="B6" s="84"/>
      <c r="C6" s="84"/>
      <c r="D6" s="84"/>
      <c r="E6" s="84"/>
      <c r="F6" s="84"/>
      <c r="G6" s="84"/>
      <c r="H6" s="88"/>
      <c r="I6" s="88"/>
      <c r="J6" s="88"/>
    </row>
    <row r="7" spans="1:10" ht="31.5" customHeight="1">
      <c r="A7" s="86"/>
      <c r="B7" s="90" t="s">
        <v>131</v>
      </c>
      <c r="C7" s="90"/>
      <c r="D7" s="90"/>
      <c r="E7" s="90"/>
      <c r="F7" s="90"/>
      <c r="G7" s="90"/>
      <c r="H7" s="90"/>
      <c r="I7" s="90"/>
      <c r="J7" s="88"/>
    </row>
    <row r="8" spans="1:10">
      <c r="A8" s="86"/>
      <c r="B8" s="85"/>
      <c r="C8" s="85"/>
      <c r="D8" s="86"/>
      <c r="E8" s="86"/>
      <c r="F8" s="86"/>
      <c r="G8" s="86"/>
      <c r="H8" s="85"/>
      <c r="I8" s="88"/>
      <c r="J8" s="88"/>
    </row>
    <row r="9" spans="1:10">
      <c r="A9" s="86"/>
      <c r="B9" s="85"/>
      <c r="C9" s="85"/>
      <c r="D9" s="86"/>
      <c r="E9" s="86"/>
      <c r="F9" s="86"/>
      <c r="G9" s="86"/>
      <c r="H9" s="85"/>
      <c r="I9" s="88"/>
      <c r="J9" s="88" t="s">
        <v>79</v>
      </c>
    </row>
    <row r="10" spans="1:10" ht="63.75" customHeight="1">
      <c r="A10" s="91" t="s">
        <v>1</v>
      </c>
      <c r="B10" s="91" t="s">
        <v>2</v>
      </c>
      <c r="C10" s="91" t="s">
        <v>3</v>
      </c>
      <c r="D10" s="92" t="s">
        <v>4</v>
      </c>
      <c r="E10" s="92" t="s">
        <v>5</v>
      </c>
      <c r="F10" s="92" t="s">
        <v>6</v>
      </c>
      <c r="G10" s="92" t="s">
        <v>7</v>
      </c>
      <c r="H10" s="91" t="s">
        <v>95</v>
      </c>
      <c r="I10" s="91" t="s">
        <v>96</v>
      </c>
      <c r="J10" s="91" t="s">
        <v>132</v>
      </c>
    </row>
    <row r="11" spans="1:10" ht="42.75">
      <c r="A11" s="93">
        <v>1</v>
      </c>
      <c r="B11" s="94" t="s">
        <v>78</v>
      </c>
      <c r="C11" s="95">
        <v>804</v>
      </c>
      <c r="D11" s="92"/>
      <c r="E11" s="92"/>
      <c r="F11" s="92"/>
      <c r="G11" s="92"/>
      <c r="H11" s="96">
        <f>H120</f>
        <v>8859545</v>
      </c>
      <c r="I11" s="96">
        <f>I120</f>
        <v>8840845</v>
      </c>
      <c r="J11" s="96">
        <f>J120</f>
        <v>8900445</v>
      </c>
    </row>
    <row r="12" spans="1:10" ht="28.5">
      <c r="A12" s="97">
        <v>2</v>
      </c>
      <c r="B12" s="98" t="s">
        <v>59</v>
      </c>
      <c r="C12" s="95">
        <v>804</v>
      </c>
      <c r="D12" s="99" t="s">
        <v>8</v>
      </c>
      <c r="E12" s="99" t="s">
        <v>9</v>
      </c>
      <c r="F12" s="99"/>
      <c r="G12" s="99"/>
      <c r="H12" s="100">
        <f>SUM(H13+H19+H35+H41)</f>
        <v>3754252</v>
      </c>
      <c r="I12" s="100">
        <f>SUM(I13+I19+I35+I41)</f>
        <v>3654002</v>
      </c>
      <c r="J12" s="100">
        <f>SUM(J13+J19+J35+J41)</f>
        <v>3654002</v>
      </c>
    </row>
    <row r="13" spans="1:10" ht="85.5">
      <c r="A13" s="97">
        <v>3</v>
      </c>
      <c r="B13" s="101" t="s">
        <v>68</v>
      </c>
      <c r="C13" s="95">
        <v>804</v>
      </c>
      <c r="D13" s="99" t="s">
        <v>8</v>
      </c>
      <c r="E13" s="99" t="s">
        <v>10</v>
      </c>
      <c r="F13" s="99"/>
      <c r="G13" s="99"/>
      <c r="H13" s="96">
        <f>SUM(H14)</f>
        <v>584313</v>
      </c>
      <c r="I13" s="96">
        <f>SUM(I14)</f>
        <v>584313</v>
      </c>
      <c r="J13" s="96">
        <f>SUM(J14)</f>
        <v>584313</v>
      </c>
    </row>
    <row r="14" spans="1:10" ht="42.75">
      <c r="A14" s="97">
        <v>4</v>
      </c>
      <c r="B14" s="101" t="s">
        <v>11</v>
      </c>
      <c r="C14" s="95">
        <v>804</v>
      </c>
      <c r="D14" s="99" t="s">
        <v>8</v>
      </c>
      <c r="E14" s="99" t="s">
        <v>10</v>
      </c>
      <c r="F14" s="99" t="s">
        <v>97</v>
      </c>
      <c r="G14" s="99"/>
      <c r="H14" s="96">
        <f t="shared" ref="H14:J17" si="0">H15</f>
        <v>584313</v>
      </c>
      <c r="I14" s="96">
        <f t="shared" si="0"/>
        <v>584313</v>
      </c>
      <c r="J14" s="96">
        <f t="shared" si="0"/>
        <v>584313</v>
      </c>
    </row>
    <row r="15" spans="1:10" ht="42.75">
      <c r="A15" s="97">
        <v>5</v>
      </c>
      <c r="B15" s="101" t="s">
        <v>77</v>
      </c>
      <c r="C15" s="95">
        <v>804</v>
      </c>
      <c r="D15" s="99" t="s">
        <v>8</v>
      </c>
      <c r="E15" s="99" t="s">
        <v>10</v>
      </c>
      <c r="F15" s="99" t="s">
        <v>98</v>
      </c>
      <c r="G15" s="99"/>
      <c r="H15" s="96">
        <f t="shared" si="0"/>
        <v>584313</v>
      </c>
      <c r="I15" s="96">
        <f t="shared" si="0"/>
        <v>584313</v>
      </c>
      <c r="J15" s="96">
        <f t="shared" si="0"/>
        <v>584313</v>
      </c>
    </row>
    <row r="16" spans="1:10" ht="85.5">
      <c r="A16" s="97">
        <v>6</v>
      </c>
      <c r="B16" s="101" t="s">
        <v>12</v>
      </c>
      <c r="C16" s="95">
        <v>804</v>
      </c>
      <c r="D16" s="99" t="s">
        <v>8</v>
      </c>
      <c r="E16" s="99" t="s">
        <v>10</v>
      </c>
      <c r="F16" s="99" t="s">
        <v>99</v>
      </c>
      <c r="G16" s="99"/>
      <c r="H16" s="96">
        <f t="shared" si="0"/>
        <v>584313</v>
      </c>
      <c r="I16" s="96">
        <f t="shared" si="0"/>
        <v>584313</v>
      </c>
      <c r="J16" s="96">
        <f t="shared" si="0"/>
        <v>584313</v>
      </c>
    </row>
    <row r="17" spans="1:10" ht="142.5">
      <c r="A17" s="97">
        <v>7</v>
      </c>
      <c r="B17" s="101" t="s">
        <v>13</v>
      </c>
      <c r="C17" s="95">
        <v>804</v>
      </c>
      <c r="D17" s="99" t="s">
        <v>8</v>
      </c>
      <c r="E17" s="99" t="s">
        <v>10</v>
      </c>
      <c r="F17" s="99" t="s">
        <v>99</v>
      </c>
      <c r="G17" s="99" t="s">
        <v>14</v>
      </c>
      <c r="H17" s="96">
        <f t="shared" si="0"/>
        <v>584313</v>
      </c>
      <c r="I17" s="96">
        <f t="shared" si="0"/>
        <v>584313</v>
      </c>
      <c r="J17" s="96">
        <f t="shared" si="0"/>
        <v>584313</v>
      </c>
    </row>
    <row r="18" spans="1:10" ht="35.25" customHeight="1">
      <c r="A18" s="97">
        <v>8</v>
      </c>
      <c r="B18" s="101" t="s">
        <v>15</v>
      </c>
      <c r="C18" s="95">
        <v>804</v>
      </c>
      <c r="D18" s="99" t="s">
        <v>8</v>
      </c>
      <c r="E18" s="99" t="s">
        <v>10</v>
      </c>
      <c r="F18" s="99" t="s">
        <v>99</v>
      </c>
      <c r="G18" s="99" t="s">
        <v>16</v>
      </c>
      <c r="H18" s="96">
        <v>584313</v>
      </c>
      <c r="I18" s="96">
        <v>584313</v>
      </c>
      <c r="J18" s="96">
        <v>584313</v>
      </c>
    </row>
    <row r="19" spans="1:10" ht="114">
      <c r="A19" s="97">
        <v>9</v>
      </c>
      <c r="B19" s="101" t="s">
        <v>17</v>
      </c>
      <c r="C19" s="95">
        <v>804</v>
      </c>
      <c r="D19" s="99" t="s">
        <v>8</v>
      </c>
      <c r="E19" s="99" t="s">
        <v>18</v>
      </c>
      <c r="F19" s="99"/>
      <c r="G19" s="99"/>
      <c r="H19" s="96">
        <f>H20+H25</f>
        <v>2591171</v>
      </c>
      <c r="I19" s="96">
        <f>I20+I25</f>
        <v>2531171</v>
      </c>
      <c r="J19" s="96">
        <f>J20+J25</f>
        <v>2531171</v>
      </c>
    </row>
    <row r="20" spans="1:10" ht="41.25" customHeight="1">
      <c r="A20" s="97">
        <v>10</v>
      </c>
      <c r="B20" s="102" t="s">
        <v>148</v>
      </c>
      <c r="C20" s="95">
        <v>804</v>
      </c>
      <c r="D20" s="99" t="s">
        <v>8</v>
      </c>
      <c r="E20" s="99" t="s">
        <v>18</v>
      </c>
      <c r="F20" s="99" t="s">
        <v>106</v>
      </c>
      <c r="G20" s="103"/>
      <c r="H20" s="96">
        <f>SUM(H21)</f>
        <v>1635</v>
      </c>
      <c r="I20" s="96">
        <f>SUM(I21)</f>
        <v>1635</v>
      </c>
      <c r="J20" s="96">
        <f>SUM(J21)</f>
        <v>1635</v>
      </c>
    </row>
    <row r="21" spans="1:10" ht="28.5">
      <c r="A21" s="97">
        <v>11</v>
      </c>
      <c r="B21" s="98" t="s">
        <v>84</v>
      </c>
      <c r="C21" s="95">
        <v>804</v>
      </c>
      <c r="D21" s="99" t="s">
        <v>8</v>
      </c>
      <c r="E21" s="99" t="s">
        <v>18</v>
      </c>
      <c r="F21" s="99" t="s">
        <v>101</v>
      </c>
      <c r="G21" s="103"/>
      <c r="H21" s="96">
        <f>H22</f>
        <v>1635</v>
      </c>
      <c r="I21" s="96">
        <f>I22</f>
        <v>1635</v>
      </c>
      <c r="J21" s="96">
        <f>J22</f>
        <v>1635</v>
      </c>
    </row>
    <row r="22" spans="1:10" ht="77.25" customHeight="1">
      <c r="A22" s="97">
        <v>12</v>
      </c>
      <c r="B22" s="98" t="s">
        <v>149</v>
      </c>
      <c r="C22" s="95">
        <v>804</v>
      </c>
      <c r="D22" s="99" t="s">
        <v>8</v>
      </c>
      <c r="E22" s="99" t="s">
        <v>18</v>
      </c>
      <c r="F22" s="99" t="s">
        <v>100</v>
      </c>
      <c r="G22" s="104"/>
      <c r="H22" s="96">
        <f t="shared" ref="H22:J23" si="1">SUM(H23)</f>
        <v>1635</v>
      </c>
      <c r="I22" s="96">
        <f t="shared" si="1"/>
        <v>1635</v>
      </c>
      <c r="J22" s="96">
        <f t="shared" si="1"/>
        <v>1635</v>
      </c>
    </row>
    <row r="23" spans="1:10" ht="28.5">
      <c r="A23" s="97">
        <v>13</v>
      </c>
      <c r="B23" s="94" t="s">
        <v>47</v>
      </c>
      <c r="C23" s="95">
        <v>804</v>
      </c>
      <c r="D23" s="99" t="s">
        <v>8</v>
      </c>
      <c r="E23" s="99" t="s">
        <v>18</v>
      </c>
      <c r="F23" s="99" t="s">
        <v>100</v>
      </c>
      <c r="G23" s="104" t="s">
        <v>48</v>
      </c>
      <c r="H23" s="96">
        <f t="shared" si="1"/>
        <v>1635</v>
      </c>
      <c r="I23" s="96">
        <f t="shared" si="1"/>
        <v>1635</v>
      </c>
      <c r="J23" s="96">
        <f t="shared" si="1"/>
        <v>1635</v>
      </c>
    </row>
    <row r="24" spans="1:10" ht="29.25" thickBot="1">
      <c r="A24" s="97">
        <v>14</v>
      </c>
      <c r="B24" s="105" t="s">
        <v>86</v>
      </c>
      <c r="C24" s="95">
        <v>804</v>
      </c>
      <c r="D24" s="99" t="s">
        <v>8</v>
      </c>
      <c r="E24" s="99" t="s">
        <v>18</v>
      </c>
      <c r="F24" s="99" t="s">
        <v>100</v>
      </c>
      <c r="G24" s="104" t="s">
        <v>85</v>
      </c>
      <c r="H24" s="96">
        <v>1635</v>
      </c>
      <c r="I24" s="96">
        <v>1635</v>
      </c>
      <c r="J24" s="96">
        <v>1635</v>
      </c>
    </row>
    <row r="25" spans="1:10" ht="42.75">
      <c r="A25" s="97">
        <v>15</v>
      </c>
      <c r="B25" s="101" t="s">
        <v>11</v>
      </c>
      <c r="C25" s="95">
        <v>804</v>
      </c>
      <c r="D25" s="99" t="s">
        <v>8</v>
      </c>
      <c r="E25" s="99" t="s">
        <v>18</v>
      </c>
      <c r="F25" s="99" t="s">
        <v>97</v>
      </c>
      <c r="G25" s="99"/>
      <c r="H25" s="96">
        <f>SUM(H26)</f>
        <v>2589536</v>
      </c>
      <c r="I25" s="96">
        <f>SUM(I26)</f>
        <v>2529536</v>
      </c>
      <c r="J25" s="96">
        <f>SUM(J26)</f>
        <v>2529536</v>
      </c>
    </row>
    <row r="26" spans="1:10" ht="42.75">
      <c r="A26" s="97">
        <v>16</v>
      </c>
      <c r="B26" s="101" t="s">
        <v>77</v>
      </c>
      <c r="C26" s="95">
        <v>804</v>
      </c>
      <c r="D26" s="99" t="s">
        <v>8</v>
      </c>
      <c r="E26" s="99" t="s">
        <v>18</v>
      </c>
      <c r="F26" s="99" t="s">
        <v>98</v>
      </c>
      <c r="G26" s="99"/>
      <c r="H26" s="96">
        <f>H27+H32</f>
        <v>2589536</v>
      </c>
      <c r="I26" s="96">
        <f>I27+I32</f>
        <v>2529536</v>
      </c>
      <c r="J26" s="96">
        <f>J27+J32</f>
        <v>2529536</v>
      </c>
    </row>
    <row r="27" spans="1:10" ht="99.75">
      <c r="A27" s="97">
        <v>17</v>
      </c>
      <c r="B27" s="101" t="s">
        <v>19</v>
      </c>
      <c r="C27" s="95">
        <v>804</v>
      </c>
      <c r="D27" s="99" t="s">
        <v>8</v>
      </c>
      <c r="E27" s="99" t="s">
        <v>18</v>
      </c>
      <c r="F27" s="99" t="s">
        <v>102</v>
      </c>
      <c r="G27" s="99"/>
      <c r="H27" s="96">
        <f>H28+H30</f>
        <v>2586736</v>
      </c>
      <c r="I27" s="96">
        <f>I28+I30</f>
        <v>2526736</v>
      </c>
      <c r="J27" s="96">
        <f>J28+J30</f>
        <v>2526736</v>
      </c>
    </row>
    <row r="28" spans="1:10" ht="142.5">
      <c r="A28" s="97">
        <v>18</v>
      </c>
      <c r="B28" s="101" t="s">
        <v>13</v>
      </c>
      <c r="C28" s="95">
        <v>804</v>
      </c>
      <c r="D28" s="99" t="s">
        <v>8</v>
      </c>
      <c r="E28" s="99" t="s">
        <v>18</v>
      </c>
      <c r="F28" s="99" t="s">
        <v>102</v>
      </c>
      <c r="G28" s="99" t="s">
        <v>14</v>
      </c>
      <c r="H28" s="96">
        <v>1719886</v>
      </c>
      <c r="I28" s="96">
        <v>1719886</v>
      </c>
      <c r="J28" s="96">
        <v>1719886</v>
      </c>
    </row>
    <row r="29" spans="1:10" ht="57">
      <c r="A29" s="97">
        <v>19</v>
      </c>
      <c r="B29" s="101" t="s">
        <v>15</v>
      </c>
      <c r="C29" s="95">
        <v>804</v>
      </c>
      <c r="D29" s="99" t="s">
        <v>8</v>
      </c>
      <c r="E29" s="99" t="s">
        <v>18</v>
      </c>
      <c r="F29" s="99" t="s">
        <v>102</v>
      </c>
      <c r="G29" s="99" t="s">
        <v>16</v>
      </c>
      <c r="H29" s="96">
        <v>1719886</v>
      </c>
      <c r="I29" s="96">
        <v>1719886</v>
      </c>
      <c r="J29" s="96">
        <v>1719886</v>
      </c>
    </row>
    <row r="30" spans="1:10" ht="57">
      <c r="A30" s="97">
        <v>20</v>
      </c>
      <c r="B30" s="101" t="s">
        <v>20</v>
      </c>
      <c r="C30" s="95">
        <v>804</v>
      </c>
      <c r="D30" s="99" t="s">
        <v>8</v>
      </c>
      <c r="E30" s="99" t="s">
        <v>18</v>
      </c>
      <c r="F30" s="99" t="s">
        <v>102</v>
      </c>
      <c r="G30" s="99" t="s">
        <v>21</v>
      </c>
      <c r="H30" s="96">
        <f>SUM(H31)</f>
        <v>866850</v>
      </c>
      <c r="I30" s="96">
        <f>SUM(I31)</f>
        <v>806850</v>
      </c>
      <c r="J30" s="96">
        <f>SUM(J31)</f>
        <v>806850</v>
      </c>
    </row>
    <row r="31" spans="1:10" ht="71.25">
      <c r="A31" s="97">
        <v>21</v>
      </c>
      <c r="B31" s="101" t="s">
        <v>22</v>
      </c>
      <c r="C31" s="95">
        <v>804</v>
      </c>
      <c r="D31" s="99" t="s">
        <v>8</v>
      </c>
      <c r="E31" s="99" t="s">
        <v>18</v>
      </c>
      <c r="F31" s="99" t="s">
        <v>102</v>
      </c>
      <c r="G31" s="99" t="s">
        <v>23</v>
      </c>
      <c r="H31" s="96">
        <v>866850</v>
      </c>
      <c r="I31" s="96">
        <v>806850</v>
      </c>
      <c r="J31" s="96">
        <v>806850</v>
      </c>
    </row>
    <row r="32" spans="1:10" ht="156.75">
      <c r="A32" s="97">
        <v>22</v>
      </c>
      <c r="B32" s="101" t="s">
        <v>24</v>
      </c>
      <c r="C32" s="95">
        <v>804</v>
      </c>
      <c r="D32" s="99" t="s">
        <v>8</v>
      </c>
      <c r="E32" s="99" t="s">
        <v>18</v>
      </c>
      <c r="F32" s="99" t="s">
        <v>103</v>
      </c>
      <c r="G32" s="99"/>
      <c r="H32" s="96">
        <f>SUM(H33)</f>
        <v>2800</v>
      </c>
      <c r="I32" s="96">
        <f>SUM(I33)</f>
        <v>2800</v>
      </c>
      <c r="J32" s="96">
        <f>SUM(J33)</f>
        <v>2800</v>
      </c>
    </row>
    <row r="33" spans="1:10" ht="26.25" customHeight="1">
      <c r="A33" s="97">
        <v>23</v>
      </c>
      <c r="B33" s="101" t="s">
        <v>20</v>
      </c>
      <c r="C33" s="95">
        <v>804</v>
      </c>
      <c r="D33" s="99" t="s">
        <v>8</v>
      </c>
      <c r="E33" s="99" t="s">
        <v>18</v>
      </c>
      <c r="F33" s="99" t="s">
        <v>103</v>
      </c>
      <c r="G33" s="99" t="s">
        <v>21</v>
      </c>
      <c r="H33" s="96">
        <f>H34</f>
        <v>2800</v>
      </c>
      <c r="I33" s="96">
        <f>I34</f>
        <v>2800</v>
      </c>
      <c r="J33" s="96">
        <f>J34</f>
        <v>2800</v>
      </c>
    </row>
    <row r="34" spans="1:10" ht="71.25">
      <c r="A34" s="97">
        <v>24</v>
      </c>
      <c r="B34" s="101" t="s">
        <v>22</v>
      </c>
      <c r="C34" s="95">
        <v>804</v>
      </c>
      <c r="D34" s="99" t="s">
        <v>8</v>
      </c>
      <c r="E34" s="99" t="s">
        <v>18</v>
      </c>
      <c r="F34" s="99" t="s">
        <v>103</v>
      </c>
      <c r="G34" s="99" t="s">
        <v>23</v>
      </c>
      <c r="H34" s="96">
        <v>2800</v>
      </c>
      <c r="I34" s="96">
        <v>2800</v>
      </c>
      <c r="J34" s="96">
        <v>2800</v>
      </c>
    </row>
    <row r="35" spans="1:10" ht="15" customHeight="1">
      <c r="A35" s="97">
        <v>25</v>
      </c>
      <c r="B35" s="101" t="s">
        <v>25</v>
      </c>
      <c r="C35" s="95">
        <v>804</v>
      </c>
      <c r="D35" s="99" t="s">
        <v>8</v>
      </c>
      <c r="E35" s="99" t="s">
        <v>26</v>
      </c>
      <c r="F35" s="99"/>
      <c r="G35" s="99"/>
      <c r="H35" s="96">
        <f>SUM(H36)</f>
        <v>19200</v>
      </c>
      <c r="I35" s="96">
        <f>SUM(I36)</f>
        <v>19200</v>
      </c>
      <c r="J35" s="96">
        <f>SUM(J36)</f>
        <v>19200</v>
      </c>
    </row>
    <row r="36" spans="1:10" ht="26.25" customHeight="1">
      <c r="A36" s="97">
        <v>26</v>
      </c>
      <c r="B36" s="101" t="s">
        <v>11</v>
      </c>
      <c r="C36" s="95">
        <v>804</v>
      </c>
      <c r="D36" s="99" t="s">
        <v>8</v>
      </c>
      <c r="E36" s="99" t="s">
        <v>26</v>
      </c>
      <c r="F36" s="99" t="s">
        <v>97</v>
      </c>
      <c r="G36" s="99"/>
      <c r="H36" s="96">
        <f t="shared" ref="H36:J39" si="2">H37</f>
        <v>19200</v>
      </c>
      <c r="I36" s="96">
        <f t="shared" si="2"/>
        <v>19200</v>
      </c>
      <c r="J36" s="96">
        <f t="shared" si="2"/>
        <v>19200</v>
      </c>
    </row>
    <row r="37" spans="1:10" ht="23.25" customHeight="1">
      <c r="A37" s="97">
        <v>27</v>
      </c>
      <c r="B37" s="101" t="s">
        <v>77</v>
      </c>
      <c r="C37" s="95">
        <v>804</v>
      </c>
      <c r="D37" s="99" t="s">
        <v>8</v>
      </c>
      <c r="E37" s="99" t="s">
        <v>26</v>
      </c>
      <c r="F37" s="99" t="s">
        <v>98</v>
      </c>
      <c r="G37" s="99"/>
      <c r="H37" s="96">
        <f t="shared" si="2"/>
        <v>19200</v>
      </c>
      <c r="I37" s="96">
        <f t="shared" si="2"/>
        <v>19200</v>
      </c>
      <c r="J37" s="96">
        <f t="shared" si="2"/>
        <v>19200</v>
      </c>
    </row>
    <row r="38" spans="1:10" ht="39" customHeight="1">
      <c r="A38" s="97">
        <v>28</v>
      </c>
      <c r="B38" s="101" t="s">
        <v>27</v>
      </c>
      <c r="C38" s="95">
        <v>804</v>
      </c>
      <c r="D38" s="99" t="s">
        <v>8</v>
      </c>
      <c r="E38" s="99" t="s">
        <v>26</v>
      </c>
      <c r="F38" s="99" t="s">
        <v>104</v>
      </c>
      <c r="G38" s="99"/>
      <c r="H38" s="96">
        <f t="shared" si="2"/>
        <v>19200</v>
      </c>
      <c r="I38" s="96">
        <f t="shared" si="2"/>
        <v>19200</v>
      </c>
      <c r="J38" s="96">
        <f t="shared" si="2"/>
        <v>19200</v>
      </c>
    </row>
    <row r="39" spans="1:10" ht="36.75" customHeight="1">
      <c r="A39" s="97">
        <v>29</v>
      </c>
      <c r="B39" s="101" t="s">
        <v>30</v>
      </c>
      <c r="C39" s="95">
        <v>804</v>
      </c>
      <c r="D39" s="99" t="s">
        <v>8</v>
      </c>
      <c r="E39" s="99" t="s">
        <v>26</v>
      </c>
      <c r="F39" s="99" t="s">
        <v>104</v>
      </c>
      <c r="G39" s="99" t="s">
        <v>31</v>
      </c>
      <c r="H39" s="96">
        <f t="shared" si="2"/>
        <v>19200</v>
      </c>
      <c r="I39" s="96">
        <f t="shared" si="2"/>
        <v>19200</v>
      </c>
      <c r="J39" s="96">
        <f t="shared" si="2"/>
        <v>19200</v>
      </c>
    </row>
    <row r="40" spans="1:10">
      <c r="A40" s="97">
        <v>30</v>
      </c>
      <c r="B40" s="101" t="s">
        <v>161</v>
      </c>
      <c r="C40" s="95">
        <v>804</v>
      </c>
      <c r="D40" s="99" t="s">
        <v>8</v>
      </c>
      <c r="E40" s="99" t="s">
        <v>26</v>
      </c>
      <c r="F40" s="99" t="s">
        <v>104</v>
      </c>
      <c r="G40" s="99" t="s">
        <v>105</v>
      </c>
      <c r="H40" s="96">
        <v>19200</v>
      </c>
      <c r="I40" s="96">
        <v>19200</v>
      </c>
      <c r="J40" s="96">
        <v>19200</v>
      </c>
    </row>
    <row r="41" spans="1:10" ht="21.75" customHeight="1">
      <c r="A41" s="97">
        <v>31</v>
      </c>
      <c r="B41" s="101" t="s">
        <v>28</v>
      </c>
      <c r="C41" s="95">
        <v>804</v>
      </c>
      <c r="D41" s="99" t="s">
        <v>8</v>
      </c>
      <c r="E41" s="99" t="s">
        <v>29</v>
      </c>
      <c r="F41" s="99"/>
      <c r="G41" s="99"/>
      <c r="H41" s="96">
        <f>SUM(H42)</f>
        <v>559568</v>
      </c>
      <c r="I41" s="96">
        <f>SUM(I42)</f>
        <v>519318</v>
      </c>
      <c r="J41" s="96">
        <f>SUM(J42)</f>
        <v>519318</v>
      </c>
    </row>
    <row r="42" spans="1:10" ht="37.5" customHeight="1">
      <c r="A42" s="97">
        <v>32</v>
      </c>
      <c r="B42" s="102" t="s">
        <v>148</v>
      </c>
      <c r="C42" s="95">
        <v>804</v>
      </c>
      <c r="D42" s="99" t="s">
        <v>8</v>
      </c>
      <c r="E42" s="99" t="s">
        <v>29</v>
      </c>
      <c r="F42" s="99" t="s">
        <v>106</v>
      </c>
      <c r="G42" s="99"/>
      <c r="H42" s="96">
        <f>H43+H44+H49+H53+H56</f>
        <v>559568</v>
      </c>
      <c r="I42" s="96">
        <f>I43+I44+I49+I53+I56</f>
        <v>519318</v>
      </c>
      <c r="J42" s="96">
        <f>J43+J44+J49+J53+J56</f>
        <v>519318</v>
      </c>
    </row>
    <row r="43" spans="1:10" ht="36" customHeight="1">
      <c r="A43" s="97">
        <v>33</v>
      </c>
      <c r="B43" s="102" t="s">
        <v>150</v>
      </c>
      <c r="C43" s="95">
        <v>804</v>
      </c>
      <c r="D43" s="99" t="s">
        <v>8</v>
      </c>
      <c r="E43" s="99" t="s">
        <v>29</v>
      </c>
      <c r="F43" s="99" t="s">
        <v>107</v>
      </c>
      <c r="G43" s="99"/>
      <c r="H43" s="96">
        <v>371690</v>
      </c>
      <c r="I43" s="96">
        <v>331440</v>
      </c>
      <c r="J43" s="96">
        <v>331440</v>
      </c>
    </row>
    <row r="44" spans="1:10" ht="86.25" customHeight="1">
      <c r="A44" s="97">
        <v>34</v>
      </c>
      <c r="B44" s="101" t="s">
        <v>115</v>
      </c>
      <c r="C44" s="95">
        <v>804</v>
      </c>
      <c r="D44" s="99" t="s">
        <v>8</v>
      </c>
      <c r="E44" s="99" t="s">
        <v>29</v>
      </c>
      <c r="F44" s="99" t="s">
        <v>108</v>
      </c>
      <c r="G44" s="99" t="s">
        <v>14</v>
      </c>
      <c r="H44" s="96">
        <v>79408</v>
      </c>
      <c r="I44" s="96">
        <v>79408</v>
      </c>
      <c r="J44" s="96">
        <v>79408</v>
      </c>
    </row>
    <row r="45" spans="1:10" ht="23.25" customHeight="1">
      <c r="A45" s="97">
        <v>35</v>
      </c>
      <c r="B45" s="101" t="s">
        <v>113</v>
      </c>
      <c r="C45" s="95">
        <v>804</v>
      </c>
      <c r="D45" s="99" t="s">
        <v>8</v>
      </c>
      <c r="E45" s="99" t="s">
        <v>29</v>
      </c>
      <c r="F45" s="99" t="s">
        <v>108</v>
      </c>
      <c r="G45" s="99" t="s">
        <v>114</v>
      </c>
      <c r="H45" s="96">
        <v>79408</v>
      </c>
      <c r="I45" s="96">
        <v>79408</v>
      </c>
      <c r="J45" s="96">
        <v>79408</v>
      </c>
    </row>
    <row r="46" spans="1:10" ht="90.75" customHeight="1">
      <c r="A46" s="97">
        <v>36</v>
      </c>
      <c r="B46" s="102" t="s">
        <v>151</v>
      </c>
      <c r="C46" s="95">
        <v>804</v>
      </c>
      <c r="D46" s="99" t="s">
        <v>8</v>
      </c>
      <c r="E46" s="99" t="s">
        <v>29</v>
      </c>
      <c r="F46" s="99" t="s">
        <v>108</v>
      </c>
      <c r="G46" s="99"/>
      <c r="H46" s="96">
        <f>H47</f>
        <v>370250</v>
      </c>
      <c r="I46" s="96">
        <f>I47</f>
        <v>330000</v>
      </c>
      <c r="J46" s="96">
        <f>J47</f>
        <v>330000</v>
      </c>
    </row>
    <row r="47" spans="1:10" ht="37.5" customHeight="1">
      <c r="A47" s="97">
        <v>37</v>
      </c>
      <c r="B47" s="101" t="s">
        <v>20</v>
      </c>
      <c r="C47" s="95">
        <v>804</v>
      </c>
      <c r="D47" s="99" t="s">
        <v>8</v>
      </c>
      <c r="E47" s="99" t="s">
        <v>29</v>
      </c>
      <c r="F47" s="99" t="s">
        <v>108</v>
      </c>
      <c r="G47" s="99" t="s">
        <v>21</v>
      </c>
      <c r="H47" s="96">
        <f>SUM(H48)</f>
        <v>370250</v>
      </c>
      <c r="I47" s="96">
        <f>SUM(I48)</f>
        <v>330000</v>
      </c>
      <c r="J47" s="96">
        <v>330000</v>
      </c>
    </row>
    <row r="48" spans="1:10" ht="71.25">
      <c r="A48" s="97">
        <v>38</v>
      </c>
      <c r="B48" s="101" t="s">
        <v>22</v>
      </c>
      <c r="C48" s="95">
        <v>804</v>
      </c>
      <c r="D48" s="99" t="s">
        <v>8</v>
      </c>
      <c r="E48" s="99" t="s">
        <v>29</v>
      </c>
      <c r="F48" s="99" t="s">
        <v>108</v>
      </c>
      <c r="G48" s="99" t="s">
        <v>23</v>
      </c>
      <c r="H48" s="96">
        <v>370250</v>
      </c>
      <c r="I48" s="96">
        <v>330000</v>
      </c>
      <c r="J48" s="96">
        <v>330000</v>
      </c>
    </row>
    <row r="49" spans="1:13" ht="57">
      <c r="A49" s="97">
        <v>39</v>
      </c>
      <c r="B49" s="102" t="s">
        <v>152</v>
      </c>
      <c r="C49" s="95">
        <v>804</v>
      </c>
      <c r="D49" s="99" t="s">
        <v>8</v>
      </c>
      <c r="E49" s="99" t="s">
        <v>29</v>
      </c>
      <c r="F49" s="99" t="s">
        <v>109</v>
      </c>
      <c r="G49" s="99"/>
      <c r="H49" s="96">
        <f>H50</f>
        <v>77110</v>
      </c>
      <c r="I49" s="96">
        <f>I50</f>
        <v>77110</v>
      </c>
      <c r="J49" s="96">
        <f>J50</f>
        <v>77110</v>
      </c>
    </row>
    <row r="50" spans="1:13" ht="88.5" customHeight="1">
      <c r="A50" s="97">
        <v>40</v>
      </c>
      <c r="B50" s="102" t="s">
        <v>153</v>
      </c>
      <c r="C50" s="95">
        <v>804</v>
      </c>
      <c r="D50" s="99" t="s">
        <v>8</v>
      </c>
      <c r="E50" s="99" t="s">
        <v>29</v>
      </c>
      <c r="F50" s="99" t="s">
        <v>110</v>
      </c>
      <c r="G50" s="99"/>
      <c r="H50" s="96">
        <f t="shared" ref="H50:J51" si="3">H51</f>
        <v>77110</v>
      </c>
      <c r="I50" s="96">
        <f t="shared" si="3"/>
        <v>77110</v>
      </c>
      <c r="J50" s="96">
        <f t="shared" si="3"/>
        <v>77110</v>
      </c>
    </row>
    <row r="51" spans="1:13" ht="28.5">
      <c r="A51" s="97">
        <v>41</v>
      </c>
      <c r="B51" s="106" t="s">
        <v>30</v>
      </c>
      <c r="C51" s="95">
        <v>804</v>
      </c>
      <c r="D51" s="99" t="s">
        <v>8</v>
      </c>
      <c r="E51" s="99" t="s">
        <v>29</v>
      </c>
      <c r="F51" s="99" t="s">
        <v>110</v>
      </c>
      <c r="G51" s="99" t="s">
        <v>31</v>
      </c>
      <c r="H51" s="96">
        <f t="shared" si="3"/>
        <v>77110</v>
      </c>
      <c r="I51" s="96">
        <f t="shared" si="3"/>
        <v>77110</v>
      </c>
      <c r="J51" s="96">
        <f t="shared" si="3"/>
        <v>77110</v>
      </c>
    </row>
    <row r="52" spans="1:13" ht="18" customHeight="1">
      <c r="A52" s="97">
        <v>42</v>
      </c>
      <c r="B52" s="106" t="s">
        <v>80</v>
      </c>
      <c r="C52" s="95">
        <v>804</v>
      </c>
      <c r="D52" s="99" t="s">
        <v>8</v>
      </c>
      <c r="E52" s="99" t="s">
        <v>29</v>
      </c>
      <c r="F52" s="99" t="s">
        <v>110</v>
      </c>
      <c r="G52" s="99" t="s">
        <v>32</v>
      </c>
      <c r="H52" s="96">
        <v>77110</v>
      </c>
      <c r="I52" s="96">
        <v>77110</v>
      </c>
      <c r="J52" s="96">
        <v>77110</v>
      </c>
    </row>
    <row r="53" spans="1:13" ht="99.75" customHeight="1">
      <c r="A53" s="97">
        <v>43</v>
      </c>
      <c r="B53" s="107" t="s">
        <v>155</v>
      </c>
      <c r="C53" s="95">
        <v>804</v>
      </c>
      <c r="D53" s="99" t="s">
        <v>8</v>
      </c>
      <c r="E53" s="99" t="s">
        <v>29</v>
      </c>
      <c r="F53" s="99" t="s">
        <v>111</v>
      </c>
      <c r="G53" s="99"/>
      <c r="H53" s="96">
        <f t="shared" ref="H53:J54" si="4">H54</f>
        <v>28000</v>
      </c>
      <c r="I53" s="96">
        <f t="shared" si="4"/>
        <v>28000</v>
      </c>
      <c r="J53" s="96">
        <f t="shared" si="4"/>
        <v>28000</v>
      </c>
    </row>
    <row r="54" spans="1:13" ht="57">
      <c r="A54" s="97">
        <v>44</v>
      </c>
      <c r="B54" s="101" t="s">
        <v>20</v>
      </c>
      <c r="C54" s="95">
        <v>804</v>
      </c>
      <c r="D54" s="99" t="s">
        <v>8</v>
      </c>
      <c r="E54" s="99" t="s">
        <v>29</v>
      </c>
      <c r="F54" s="99" t="s">
        <v>111</v>
      </c>
      <c r="G54" s="99" t="s">
        <v>21</v>
      </c>
      <c r="H54" s="96">
        <f t="shared" si="4"/>
        <v>28000</v>
      </c>
      <c r="I54" s="96">
        <f t="shared" si="4"/>
        <v>28000</v>
      </c>
      <c r="J54" s="96">
        <f t="shared" si="4"/>
        <v>28000</v>
      </c>
    </row>
    <row r="55" spans="1:13" ht="71.25">
      <c r="A55" s="97">
        <v>45</v>
      </c>
      <c r="B55" s="101" t="s">
        <v>22</v>
      </c>
      <c r="C55" s="95">
        <v>804</v>
      </c>
      <c r="D55" s="99" t="s">
        <v>8</v>
      </c>
      <c r="E55" s="99" t="s">
        <v>29</v>
      </c>
      <c r="F55" s="99" t="s">
        <v>111</v>
      </c>
      <c r="G55" s="99" t="s">
        <v>23</v>
      </c>
      <c r="H55" s="96">
        <v>28000</v>
      </c>
      <c r="I55" s="96">
        <v>28000</v>
      </c>
      <c r="J55" s="96">
        <v>28000</v>
      </c>
    </row>
    <row r="56" spans="1:13" ht="109.5" customHeight="1">
      <c r="A56" s="97">
        <v>46</v>
      </c>
      <c r="B56" s="107" t="s">
        <v>154</v>
      </c>
      <c r="C56" s="95">
        <v>804</v>
      </c>
      <c r="D56" s="99" t="s">
        <v>8</v>
      </c>
      <c r="E56" s="99" t="s">
        <v>29</v>
      </c>
      <c r="F56" s="99" t="s">
        <v>112</v>
      </c>
      <c r="G56" s="99"/>
      <c r="H56" s="96">
        <f t="shared" ref="H56:J57" si="5">H57</f>
        <v>3360</v>
      </c>
      <c r="I56" s="96">
        <f t="shared" si="5"/>
        <v>3360</v>
      </c>
      <c r="J56" s="96">
        <f t="shared" si="5"/>
        <v>3360</v>
      </c>
    </row>
    <row r="57" spans="1:13" ht="57">
      <c r="A57" s="97">
        <v>47</v>
      </c>
      <c r="B57" s="101" t="s">
        <v>20</v>
      </c>
      <c r="C57" s="95">
        <v>804</v>
      </c>
      <c r="D57" s="99" t="s">
        <v>8</v>
      </c>
      <c r="E57" s="99" t="s">
        <v>29</v>
      </c>
      <c r="F57" s="99" t="s">
        <v>112</v>
      </c>
      <c r="G57" s="99" t="s">
        <v>21</v>
      </c>
      <c r="H57" s="96">
        <f t="shared" si="5"/>
        <v>3360</v>
      </c>
      <c r="I57" s="96">
        <f t="shared" si="5"/>
        <v>3360</v>
      </c>
      <c r="J57" s="96">
        <f t="shared" si="5"/>
        <v>3360</v>
      </c>
    </row>
    <row r="58" spans="1:13" ht="71.25">
      <c r="A58" s="97">
        <v>48</v>
      </c>
      <c r="B58" s="101" t="s">
        <v>22</v>
      </c>
      <c r="C58" s="95">
        <v>804</v>
      </c>
      <c r="D58" s="99" t="s">
        <v>8</v>
      </c>
      <c r="E58" s="99" t="s">
        <v>29</v>
      </c>
      <c r="F58" s="99" t="s">
        <v>112</v>
      </c>
      <c r="G58" s="99" t="s">
        <v>23</v>
      </c>
      <c r="H58" s="96">
        <v>3360</v>
      </c>
      <c r="I58" s="96">
        <v>3360</v>
      </c>
      <c r="J58" s="96">
        <v>3360</v>
      </c>
    </row>
    <row r="59" spans="1:13">
      <c r="A59" s="97">
        <v>49</v>
      </c>
      <c r="B59" s="108" t="s">
        <v>33</v>
      </c>
      <c r="C59" s="109">
        <v>804</v>
      </c>
      <c r="D59" s="110" t="s">
        <v>10</v>
      </c>
      <c r="E59" s="110" t="s">
        <v>9</v>
      </c>
      <c r="F59" s="111"/>
      <c r="G59" s="111"/>
      <c r="H59" s="112">
        <f>SUM(H60)</f>
        <v>92200</v>
      </c>
      <c r="I59" s="112">
        <f>SUM(I60)</f>
        <v>93400</v>
      </c>
      <c r="J59" s="112">
        <f>SUM(J60)</f>
        <v>97700</v>
      </c>
    </row>
    <row r="60" spans="1:13" ht="19.5" customHeight="1">
      <c r="A60" s="97">
        <v>50</v>
      </c>
      <c r="B60" s="113" t="s">
        <v>34</v>
      </c>
      <c r="C60" s="95">
        <v>804</v>
      </c>
      <c r="D60" s="99" t="s">
        <v>10</v>
      </c>
      <c r="E60" s="99" t="s">
        <v>35</v>
      </c>
      <c r="F60" s="104"/>
      <c r="G60" s="104"/>
      <c r="H60" s="96">
        <f t="shared" ref="H60:J62" si="6">H61</f>
        <v>92200</v>
      </c>
      <c r="I60" s="96">
        <f t="shared" si="6"/>
        <v>93400</v>
      </c>
      <c r="J60" s="96">
        <f t="shared" si="6"/>
        <v>97700</v>
      </c>
    </row>
    <row r="61" spans="1:13" ht="36" customHeight="1">
      <c r="A61" s="97">
        <v>51</v>
      </c>
      <c r="B61" s="101" t="s">
        <v>11</v>
      </c>
      <c r="C61" s="95">
        <v>804</v>
      </c>
      <c r="D61" s="99" t="s">
        <v>10</v>
      </c>
      <c r="E61" s="99" t="s">
        <v>35</v>
      </c>
      <c r="F61" s="99" t="s">
        <v>97</v>
      </c>
      <c r="G61" s="104"/>
      <c r="H61" s="96">
        <f t="shared" si="6"/>
        <v>92200</v>
      </c>
      <c r="I61" s="96">
        <f t="shared" si="6"/>
        <v>93400</v>
      </c>
      <c r="J61" s="96">
        <f t="shared" si="6"/>
        <v>97700</v>
      </c>
    </row>
    <row r="62" spans="1:13" ht="42.75">
      <c r="A62" s="97">
        <v>52</v>
      </c>
      <c r="B62" s="101" t="s">
        <v>77</v>
      </c>
      <c r="C62" s="95">
        <v>804</v>
      </c>
      <c r="D62" s="99" t="s">
        <v>10</v>
      </c>
      <c r="E62" s="99" t="s">
        <v>35</v>
      </c>
      <c r="F62" s="99" t="s">
        <v>97</v>
      </c>
      <c r="G62" s="104"/>
      <c r="H62" s="96">
        <f t="shared" si="6"/>
        <v>92200</v>
      </c>
      <c r="I62" s="96">
        <f t="shared" si="6"/>
        <v>93400</v>
      </c>
      <c r="J62" s="96">
        <f t="shared" si="6"/>
        <v>97700</v>
      </c>
      <c r="L62" s="20"/>
      <c r="M62" s="21"/>
    </row>
    <row r="63" spans="1:13">
      <c r="A63" s="114">
        <v>53</v>
      </c>
      <c r="B63" s="115" t="s">
        <v>36</v>
      </c>
      <c r="C63" s="114">
        <v>804</v>
      </c>
      <c r="D63" s="116" t="s">
        <v>10</v>
      </c>
      <c r="E63" s="116" t="s">
        <v>35</v>
      </c>
      <c r="F63" s="116" t="s">
        <v>116</v>
      </c>
      <c r="G63" s="116"/>
      <c r="H63" s="117">
        <f>H65+H67</f>
        <v>92200</v>
      </c>
      <c r="I63" s="117">
        <f>I65+I67</f>
        <v>93400</v>
      </c>
      <c r="J63" s="117">
        <f>J65+J67</f>
        <v>97700</v>
      </c>
    </row>
    <row r="64" spans="1:13" ht="52.5" customHeight="1">
      <c r="A64" s="114"/>
      <c r="B64" s="115"/>
      <c r="C64" s="114"/>
      <c r="D64" s="116"/>
      <c r="E64" s="116"/>
      <c r="F64" s="116"/>
      <c r="G64" s="116"/>
      <c r="H64" s="117"/>
      <c r="I64" s="117"/>
      <c r="J64" s="117"/>
    </row>
    <row r="65" spans="1:10" ht="83.25" customHeight="1">
      <c r="A65" s="97">
        <v>54</v>
      </c>
      <c r="B65" s="101" t="s">
        <v>13</v>
      </c>
      <c r="C65" s="95">
        <v>804</v>
      </c>
      <c r="D65" s="99" t="s">
        <v>10</v>
      </c>
      <c r="E65" s="99" t="s">
        <v>35</v>
      </c>
      <c r="F65" s="118" t="s">
        <v>116</v>
      </c>
      <c r="G65" s="97">
        <v>100</v>
      </c>
      <c r="H65" s="96">
        <f>SUM(H66)</f>
        <v>90400</v>
      </c>
      <c r="I65" s="96">
        <f>SUM(I66)</f>
        <v>91600</v>
      </c>
      <c r="J65" s="96">
        <f>SUM(J66)</f>
        <v>95900</v>
      </c>
    </row>
    <row r="66" spans="1:10" ht="57">
      <c r="A66" s="97">
        <v>55</v>
      </c>
      <c r="B66" s="101" t="s">
        <v>15</v>
      </c>
      <c r="C66" s="95">
        <v>804</v>
      </c>
      <c r="D66" s="99" t="s">
        <v>10</v>
      </c>
      <c r="E66" s="99" t="s">
        <v>35</v>
      </c>
      <c r="F66" s="99" t="s">
        <v>116</v>
      </c>
      <c r="G66" s="97">
        <v>120</v>
      </c>
      <c r="H66" s="96">
        <v>90400</v>
      </c>
      <c r="I66" s="96">
        <v>91600</v>
      </c>
      <c r="J66" s="96">
        <v>95900</v>
      </c>
    </row>
    <row r="67" spans="1:10" ht="37.5" customHeight="1">
      <c r="A67" s="97">
        <v>56</v>
      </c>
      <c r="B67" s="119" t="s">
        <v>20</v>
      </c>
      <c r="C67" s="95">
        <v>804</v>
      </c>
      <c r="D67" s="99" t="s">
        <v>10</v>
      </c>
      <c r="E67" s="99" t="s">
        <v>35</v>
      </c>
      <c r="F67" s="118" t="s">
        <v>116</v>
      </c>
      <c r="G67" s="97">
        <v>200</v>
      </c>
      <c r="H67" s="96">
        <f>SUM(H68)</f>
        <v>1800</v>
      </c>
      <c r="I67" s="96">
        <f>SUM(I68)</f>
        <v>1800</v>
      </c>
      <c r="J67" s="96">
        <f>SUM(J68)</f>
        <v>1800</v>
      </c>
    </row>
    <row r="68" spans="1:10" ht="71.25">
      <c r="A68" s="97">
        <v>57</v>
      </c>
      <c r="B68" s="119" t="s">
        <v>22</v>
      </c>
      <c r="C68" s="95">
        <v>804</v>
      </c>
      <c r="D68" s="99" t="s">
        <v>10</v>
      </c>
      <c r="E68" s="99" t="s">
        <v>35</v>
      </c>
      <c r="F68" s="118" t="s">
        <v>116</v>
      </c>
      <c r="G68" s="97">
        <v>240</v>
      </c>
      <c r="H68" s="96">
        <v>1800</v>
      </c>
      <c r="I68" s="96">
        <v>1800</v>
      </c>
      <c r="J68" s="96">
        <v>1800</v>
      </c>
    </row>
    <row r="69" spans="1:10" ht="26.25" customHeight="1">
      <c r="A69" s="97">
        <v>58</v>
      </c>
      <c r="B69" s="106" t="s">
        <v>62</v>
      </c>
      <c r="C69" s="95">
        <v>804</v>
      </c>
      <c r="D69" s="99" t="s">
        <v>35</v>
      </c>
      <c r="E69" s="99" t="s">
        <v>9</v>
      </c>
      <c r="F69" s="120"/>
      <c r="G69" s="110"/>
      <c r="H69" s="96">
        <f>H70+H76</f>
        <v>160082</v>
      </c>
      <c r="I69" s="96">
        <f>I70+I76</f>
        <v>160082</v>
      </c>
      <c r="J69" s="96">
        <f>J70+J76</f>
        <v>160082</v>
      </c>
    </row>
    <row r="70" spans="1:10" ht="85.5">
      <c r="A70" s="97">
        <v>59</v>
      </c>
      <c r="B70" s="101" t="s">
        <v>37</v>
      </c>
      <c r="C70" s="95">
        <v>804</v>
      </c>
      <c r="D70" s="99" t="s">
        <v>35</v>
      </c>
      <c r="E70" s="99" t="s">
        <v>38</v>
      </c>
      <c r="F70" s="99"/>
      <c r="G70" s="99"/>
      <c r="H70" s="96">
        <f t="shared" ref="H70:J72" si="7">H71</f>
        <v>1928</v>
      </c>
      <c r="I70" s="96">
        <f t="shared" si="7"/>
        <v>1928</v>
      </c>
      <c r="J70" s="96">
        <f t="shared" si="7"/>
        <v>1928</v>
      </c>
    </row>
    <row r="71" spans="1:10" ht="38.25" customHeight="1">
      <c r="A71" s="97">
        <v>60</v>
      </c>
      <c r="B71" s="102" t="s">
        <v>148</v>
      </c>
      <c r="C71" s="95">
        <v>804</v>
      </c>
      <c r="D71" s="99" t="s">
        <v>35</v>
      </c>
      <c r="E71" s="99" t="s">
        <v>38</v>
      </c>
      <c r="F71" s="99" t="s">
        <v>106</v>
      </c>
      <c r="G71" s="99"/>
      <c r="H71" s="96">
        <f t="shared" si="7"/>
        <v>1928</v>
      </c>
      <c r="I71" s="96">
        <f t="shared" si="7"/>
        <v>1928</v>
      </c>
      <c r="J71" s="96">
        <f t="shared" si="7"/>
        <v>1928</v>
      </c>
    </row>
    <row r="72" spans="1:10" ht="35.25" customHeight="1">
      <c r="A72" s="97">
        <v>61</v>
      </c>
      <c r="B72" s="102" t="s">
        <v>152</v>
      </c>
      <c r="C72" s="95">
        <v>804</v>
      </c>
      <c r="D72" s="99" t="s">
        <v>35</v>
      </c>
      <c r="E72" s="99" t="s">
        <v>38</v>
      </c>
      <c r="F72" s="99" t="s">
        <v>109</v>
      </c>
      <c r="G72" s="99"/>
      <c r="H72" s="96">
        <f t="shared" si="7"/>
        <v>1928</v>
      </c>
      <c r="I72" s="96">
        <f t="shared" si="7"/>
        <v>1928</v>
      </c>
      <c r="J72" s="96">
        <f t="shared" si="7"/>
        <v>1928</v>
      </c>
    </row>
    <row r="73" spans="1:10" ht="213.75">
      <c r="A73" s="97">
        <v>62</v>
      </c>
      <c r="B73" s="94" t="s">
        <v>156</v>
      </c>
      <c r="C73" s="95">
        <v>804</v>
      </c>
      <c r="D73" s="99" t="s">
        <v>35</v>
      </c>
      <c r="E73" s="99" t="s">
        <v>38</v>
      </c>
      <c r="F73" s="99" t="s">
        <v>162</v>
      </c>
      <c r="G73" s="99"/>
      <c r="H73" s="96">
        <f>SUM(H74)</f>
        <v>1928</v>
      </c>
      <c r="I73" s="96">
        <f>SUM(I74)</f>
        <v>1928</v>
      </c>
      <c r="J73" s="96">
        <f>SUM(J74)</f>
        <v>1928</v>
      </c>
    </row>
    <row r="74" spans="1:10" ht="34.5" customHeight="1">
      <c r="A74" s="97">
        <v>63</v>
      </c>
      <c r="B74" s="101" t="s">
        <v>20</v>
      </c>
      <c r="C74" s="95">
        <v>804</v>
      </c>
      <c r="D74" s="99" t="s">
        <v>35</v>
      </c>
      <c r="E74" s="99" t="s">
        <v>38</v>
      </c>
      <c r="F74" s="99" t="s">
        <v>162</v>
      </c>
      <c r="G74" s="99" t="s">
        <v>21</v>
      </c>
      <c r="H74" s="96">
        <f>H75</f>
        <v>1928</v>
      </c>
      <c r="I74" s="96">
        <f>I75</f>
        <v>1928</v>
      </c>
      <c r="J74" s="96">
        <f>J75</f>
        <v>1928</v>
      </c>
    </row>
    <row r="75" spans="1:10" ht="36" customHeight="1">
      <c r="A75" s="97">
        <v>64</v>
      </c>
      <c r="B75" s="101" t="s">
        <v>22</v>
      </c>
      <c r="C75" s="95">
        <v>804</v>
      </c>
      <c r="D75" s="99" t="s">
        <v>35</v>
      </c>
      <c r="E75" s="99" t="s">
        <v>38</v>
      </c>
      <c r="F75" s="99" t="s">
        <v>162</v>
      </c>
      <c r="G75" s="99" t="s">
        <v>23</v>
      </c>
      <c r="H75" s="96">
        <v>1928</v>
      </c>
      <c r="I75" s="96">
        <v>1928</v>
      </c>
      <c r="J75" s="96">
        <v>1928</v>
      </c>
    </row>
    <row r="76" spans="1:10" ht="17.25" customHeight="1">
      <c r="A76" s="97">
        <v>65</v>
      </c>
      <c r="B76" s="101" t="s">
        <v>39</v>
      </c>
      <c r="C76" s="95">
        <v>804</v>
      </c>
      <c r="D76" s="99" t="s">
        <v>35</v>
      </c>
      <c r="E76" s="99" t="s">
        <v>40</v>
      </c>
      <c r="F76" s="99"/>
      <c r="G76" s="99"/>
      <c r="H76" s="96">
        <f t="shared" ref="H76:J80" si="8">H77</f>
        <v>158154</v>
      </c>
      <c r="I76" s="96">
        <f t="shared" si="8"/>
        <v>158154</v>
      </c>
      <c r="J76" s="96">
        <f t="shared" si="8"/>
        <v>158154</v>
      </c>
    </row>
    <row r="77" spans="1:10" ht="34.5" customHeight="1">
      <c r="A77" s="97">
        <v>66</v>
      </c>
      <c r="B77" s="102" t="s">
        <v>148</v>
      </c>
      <c r="C77" s="95">
        <v>804</v>
      </c>
      <c r="D77" s="99" t="s">
        <v>35</v>
      </c>
      <c r="E77" s="99" t="s">
        <v>40</v>
      </c>
      <c r="F77" s="99" t="s">
        <v>106</v>
      </c>
      <c r="G77" s="99"/>
      <c r="H77" s="96">
        <f t="shared" si="8"/>
        <v>158154</v>
      </c>
      <c r="I77" s="96">
        <f t="shared" si="8"/>
        <v>158154</v>
      </c>
      <c r="J77" s="96">
        <f t="shared" si="8"/>
        <v>158154</v>
      </c>
    </row>
    <row r="78" spans="1:10" ht="57">
      <c r="A78" s="97">
        <v>67</v>
      </c>
      <c r="B78" s="102" t="s">
        <v>152</v>
      </c>
      <c r="C78" s="95">
        <v>804</v>
      </c>
      <c r="D78" s="99" t="s">
        <v>35</v>
      </c>
      <c r="E78" s="99" t="s">
        <v>40</v>
      </c>
      <c r="F78" s="99" t="s">
        <v>109</v>
      </c>
      <c r="G78" s="99"/>
      <c r="H78" s="96">
        <f t="shared" si="8"/>
        <v>158154</v>
      </c>
      <c r="I78" s="96">
        <f t="shared" si="8"/>
        <v>158154</v>
      </c>
      <c r="J78" s="96">
        <f t="shared" si="8"/>
        <v>158154</v>
      </c>
    </row>
    <row r="79" spans="1:10" ht="102.75" customHeight="1">
      <c r="A79" s="97">
        <v>68</v>
      </c>
      <c r="B79" s="102" t="s">
        <v>133</v>
      </c>
      <c r="C79" s="95">
        <v>804</v>
      </c>
      <c r="D79" s="99" t="s">
        <v>35</v>
      </c>
      <c r="E79" s="99" t="s">
        <v>40</v>
      </c>
      <c r="F79" s="99" t="s">
        <v>119</v>
      </c>
      <c r="G79" s="99"/>
      <c r="H79" s="96">
        <f t="shared" si="8"/>
        <v>158154</v>
      </c>
      <c r="I79" s="96">
        <f t="shared" si="8"/>
        <v>158154</v>
      </c>
      <c r="J79" s="96">
        <f t="shared" si="8"/>
        <v>158154</v>
      </c>
    </row>
    <row r="80" spans="1:10" ht="42.75" customHeight="1">
      <c r="A80" s="97">
        <v>69</v>
      </c>
      <c r="B80" s="101" t="s">
        <v>20</v>
      </c>
      <c r="C80" s="95">
        <v>804</v>
      </c>
      <c r="D80" s="99" t="s">
        <v>35</v>
      </c>
      <c r="E80" s="99" t="s">
        <v>40</v>
      </c>
      <c r="F80" s="99" t="s">
        <v>119</v>
      </c>
      <c r="G80" s="99" t="s">
        <v>21</v>
      </c>
      <c r="H80" s="96">
        <f t="shared" si="8"/>
        <v>158154</v>
      </c>
      <c r="I80" s="96">
        <f t="shared" si="8"/>
        <v>158154</v>
      </c>
      <c r="J80" s="96">
        <f t="shared" si="8"/>
        <v>158154</v>
      </c>
    </row>
    <row r="81" spans="1:10" ht="38.25" customHeight="1">
      <c r="A81" s="97">
        <v>70</v>
      </c>
      <c r="B81" s="101" t="s">
        <v>22</v>
      </c>
      <c r="C81" s="95">
        <v>804</v>
      </c>
      <c r="D81" s="99" t="s">
        <v>35</v>
      </c>
      <c r="E81" s="99" t="s">
        <v>40</v>
      </c>
      <c r="F81" s="99" t="s">
        <v>119</v>
      </c>
      <c r="G81" s="99" t="s">
        <v>23</v>
      </c>
      <c r="H81" s="96">
        <v>158154</v>
      </c>
      <c r="I81" s="96">
        <v>158154</v>
      </c>
      <c r="J81" s="96">
        <v>158154</v>
      </c>
    </row>
    <row r="82" spans="1:10">
      <c r="A82" s="97">
        <v>71</v>
      </c>
      <c r="B82" s="106" t="s">
        <v>56</v>
      </c>
      <c r="C82" s="95">
        <v>804</v>
      </c>
      <c r="D82" s="99" t="s">
        <v>18</v>
      </c>
      <c r="E82" s="99" t="s">
        <v>9</v>
      </c>
      <c r="F82" s="99"/>
      <c r="G82" s="99"/>
      <c r="H82" s="96">
        <f t="shared" ref="H82:J84" si="9">SUM(H83)</f>
        <v>211900</v>
      </c>
      <c r="I82" s="96">
        <f t="shared" si="9"/>
        <v>211900</v>
      </c>
      <c r="J82" s="96">
        <f t="shared" si="9"/>
        <v>211900</v>
      </c>
    </row>
    <row r="83" spans="1:10" ht="19.5" customHeight="1">
      <c r="A83" s="97">
        <v>72</v>
      </c>
      <c r="B83" s="101" t="s">
        <v>41</v>
      </c>
      <c r="C83" s="95">
        <v>804</v>
      </c>
      <c r="D83" s="99" t="s">
        <v>18</v>
      </c>
      <c r="E83" s="99" t="s">
        <v>38</v>
      </c>
      <c r="F83" s="99"/>
      <c r="G83" s="99"/>
      <c r="H83" s="96">
        <f>H84</f>
        <v>211900</v>
      </c>
      <c r="I83" s="96">
        <f>I84</f>
        <v>211900</v>
      </c>
      <c r="J83" s="96">
        <f>J84</f>
        <v>211900</v>
      </c>
    </row>
    <row r="84" spans="1:10" ht="38.25" customHeight="1">
      <c r="A84" s="97">
        <v>73</v>
      </c>
      <c r="B84" s="102" t="s">
        <v>148</v>
      </c>
      <c r="C84" s="95">
        <v>804</v>
      </c>
      <c r="D84" s="99" t="s">
        <v>18</v>
      </c>
      <c r="E84" s="99" t="s">
        <v>38</v>
      </c>
      <c r="F84" s="99" t="s">
        <v>106</v>
      </c>
      <c r="G84" s="99"/>
      <c r="H84" s="96">
        <f t="shared" si="9"/>
        <v>211900</v>
      </c>
      <c r="I84" s="96">
        <f t="shared" si="9"/>
        <v>211900</v>
      </c>
      <c r="J84" s="96">
        <f t="shared" si="9"/>
        <v>211900</v>
      </c>
    </row>
    <row r="85" spans="1:10" ht="57">
      <c r="A85" s="97">
        <v>74</v>
      </c>
      <c r="B85" s="94" t="s">
        <v>81</v>
      </c>
      <c r="C85" s="95">
        <v>804</v>
      </c>
      <c r="D85" s="99" t="s">
        <v>18</v>
      </c>
      <c r="E85" s="99" t="s">
        <v>38</v>
      </c>
      <c r="F85" s="99" t="s">
        <v>120</v>
      </c>
      <c r="G85" s="99"/>
      <c r="H85" s="96">
        <f>H86</f>
        <v>211900</v>
      </c>
      <c r="I85" s="96">
        <f>I86</f>
        <v>211900</v>
      </c>
      <c r="J85" s="96">
        <f>J86</f>
        <v>211900</v>
      </c>
    </row>
    <row r="86" spans="1:10" ht="95.25" customHeight="1">
      <c r="A86" s="97">
        <v>75</v>
      </c>
      <c r="B86" s="102" t="s">
        <v>157</v>
      </c>
      <c r="C86" s="95">
        <v>804</v>
      </c>
      <c r="D86" s="99" t="s">
        <v>18</v>
      </c>
      <c r="E86" s="99" t="s">
        <v>38</v>
      </c>
      <c r="F86" s="99" t="s">
        <v>121</v>
      </c>
      <c r="G86" s="99"/>
      <c r="H86" s="96">
        <f t="shared" ref="H86:J87" si="10">SUM(H87)</f>
        <v>211900</v>
      </c>
      <c r="I86" s="96">
        <f t="shared" si="10"/>
        <v>211900</v>
      </c>
      <c r="J86" s="96">
        <f t="shared" si="10"/>
        <v>211900</v>
      </c>
    </row>
    <row r="87" spans="1:10" ht="57">
      <c r="A87" s="97">
        <v>76</v>
      </c>
      <c r="B87" s="101" t="s">
        <v>20</v>
      </c>
      <c r="C87" s="95">
        <v>804</v>
      </c>
      <c r="D87" s="99" t="s">
        <v>18</v>
      </c>
      <c r="E87" s="99" t="s">
        <v>38</v>
      </c>
      <c r="F87" s="99" t="s">
        <v>121</v>
      </c>
      <c r="G87" s="99" t="s">
        <v>21</v>
      </c>
      <c r="H87" s="96">
        <f t="shared" si="10"/>
        <v>211900</v>
      </c>
      <c r="I87" s="96">
        <f t="shared" si="10"/>
        <v>211900</v>
      </c>
      <c r="J87" s="96">
        <f t="shared" si="10"/>
        <v>211900</v>
      </c>
    </row>
    <row r="88" spans="1:10" ht="48" customHeight="1">
      <c r="A88" s="97">
        <v>77</v>
      </c>
      <c r="B88" s="101" t="s">
        <v>22</v>
      </c>
      <c r="C88" s="95">
        <v>804</v>
      </c>
      <c r="D88" s="99" t="s">
        <v>18</v>
      </c>
      <c r="E88" s="99" t="s">
        <v>38</v>
      </c>
      <c r="F88" s="99" t="s">
        <v>121</v>
      </c>
      <c r="G88" s="99" t="s">
        <v>23</v>
      </c>
      <c r="H88" s="96">
        <v>211900</v>
      </c>
      <c r="I88" s="96">
        <v>211900</v>
      </c>
      <c r="J88" s="96">
        <v>211900</v>
      </c>
    </row>
    <row r="89" spans="1:10" ht="28.5">
      <c r="A89" s="97">
        <v>78</v>
      </c>
      <c r="B89" s="106" t="s">
        <v>53</v>
      </c>
      <c r="C89" s="95">
        <v>804</v>
      </c>
      <c r="D89" s="99" t="s">
        <v>42</v>
      </c>
      <c r="E89" s="99" t="s">
        <v>9</v>
      </c>
      <c r="F89" s="99"/>
      <c r="G89" s="99"/>
      <c r="H89" s="96">
        <f>SUM(H90)</f>
        <v>1437934</v>
      </c>
      <c r="I89" s="96">
        <f>SUM(I90)</f>
        <v>1321263</v>
      </c>
      <c r="J89" s="96">
        <f>SUM(J90)</f>
        <v>1152562</v>
      </c>
    </row>
    <row r="90" spans="1:10">
      <c r="A90" s="97">
        <v>79</v>
      </c>
      <c r="B90" s="101" t="s">
        <v>43</v>
      </c>
      <c r="C90" s="95">
        <v>804</v>
      </c>
      <c r="D90" s="99" t="s">
        <v>42</v>
      </c>
      <c r="E90" s="99" t="s">
        <v>35</v>
      </c>
      <c r="F90" s="99"/>
      <c r="G90" s="99"/>
      <c r="H90" s="96">
        <f t="shared" ref="H90:J91" si="11">H91</f>
        <v>1437934</v>
      </c>
      <c r="I90" s="96">
        <f t="shared" si="11"/>
        <v>1321263</v>
      </c>
      <c r="J90" s="96">
        <f t="shared" si="11"/>
        <v>1152562</v>
      </c>
    </row>
    <row r="91" spans="1:10" ht="39" customHeight="1">
      <c r="A91" s="97">
        <v>80</v>
      </c>
      <c r="B91" s="102" t="s">
        <v>148</v>
      </c>
      <c r="C91" s="95">
        <v>804</v>
      </c>
      <c r="D91" s="99" t="s">
        <v>42</v>
      </c>
      <c r="E91" s="99" t="s">
        <v>35</v>
      </c>
      <c r="F91" s="99" t="s">
        <v>106</v>
      </c>
      <c r="G91" s="99"/>
      <c r="H91" s="96">
        <f t="shared" si="11"/>
        <v>1437934</v>
      </c>
      <c r="I91" s="96">
        <f t="shared" si="11"/>
        <v>1321263</v>
      </c>
      <c r="J91" s="96">
        <f t="shared" si="11"/>
        <v>1152562</v>
      </c>
    </row>
    <row r="92" spans="1:10" ht="57">
      <c r="A92" s="97">
        <v>81</v>
      </c>
      <c r="B92" s="94" t="s">
        <v>82</v>
      </c>
      <c r="C92" s="95">
        <v>804</v>
      </c>
      <c r="D92" s="99" t="s">
        <v>42</v>
      </c>
      <c r="E92" s="99" t="s">
        <v>35</v>
      </c>
      <c r="F92" s="99" t="s">
        <v>107</v>
      </c>
      <c r="G92" s="99"/>
      <c r="H92" s="96">
        <f>H93+H96</f>
        <v>1437934</v>
      </c>
      <c r="I92" s="96">
        <f>I93+I96</f>
        <v>1321263</v>
      </c>
      <c r="J92" s="96">
        <f>J93+J96</f>
        <v>1152562</v>
      </c>
    </row>
    <row r="93" spans="1:10" ht="171">
      <c r="A93" s="97">
        <v>82</v>
      </c>
      <c r="B93" s="94" t="s">
        <v>158</v>
      </c>
      <c r="C93" s="95">
        <v>804</v>
      </c>
      <c r="D93" s="99" t="s">
        <v>42</v>
      </c>
      <c r="E93" s="99" t="s">
        <v>35</v>
      </c>
      <c r="F93" s="99" t="s">
        <v>122</v>
      </c>
      <c r="G93" s="99"/>
      <c r="H93" s="96">
        <f>SUM(H94)</f>
        <v>921074</v>
      </c>
      <c r="I93" s="96">
        <f>SUM(I94)</f>
        <v>1174336</v>
      </c>
      <c r="J93" s="96">
        <f>SUM(J94)</f>
        <v>1120079</v>
      </c>
    </row>
    <row r="94" spans="1:10" ht="57">
      <c r="A94" s="97">
        <v>83</v>
      </c>
      <c r="B94" s="101" t="s">
        <v>20</v>
      </c>
      <c r="C94" s="95">
        <v>804</v>
      </c>
      <c r="D94" s="99" t="s">
        <v>42</v>
      </c>
      <c r="E94" s="99" t="s">
        <v>35</v>
      </c>
      <c r="F94" s="99" t="s">
        <v>122</v>
      </c>
      <c r="G94" s="99" t="s">
        <v>21</v>
      </c>
      <c r="H94" s="96">
        <f>H95</f>
        <v>921074</v>
      </c>
      <c r="I94" s="96">
        <f>I95</f>
        <v>1174336</v>
      </c>
      <c r="J94" s="96">
        <f>J95</f>
        <v>1120079</v>
      </c>
    </row>
    <row r="95" spans="1:10" ht="71.25">
      <c r="A95" s="97">
        <v>84</v>
      </c>
      <c r="B95" s="101" t="s">
        <v>22</v>
      </c>
      <c r="C95" s="95">
        <v>804</v>
      </c>
      <c r="D95" s="99" t="s">
        <v>42</v>
      </c>
      <c r="E95" s="99" t="s">
        <v>35</v>
      </c>
      <c r="F95" s="99" t="s">
        <v>122</v>
      </c>
      <c r="G95" s="99" t="s">
        <v>23</v>
      </c>
      <c r="H95" s="96">
        <v>921074</v>
      </c>
      <c r="I95" s="96">
        <v>1174336</v>
      </c>
      <c r="J95" s="96">
        <v>1120079</v>
      </c>
    </row>
    <row r="96" spans="1:10" ht="156.75">
      <c r="A96" s="97">
        <v>85</v>
      </c>
      <c r="B96" s="101" t="s">
        <v>159</v>
      </c>
      <c r="C96" s="95">
        <v>804</v>
      </c>
      <c r="D96" s="99" t="s">
        <v>42</v>
      </c>
      <c r="E96" s="99" t="s">
        <v>35</v>
      </c>
      <c r="F96" s="99" t="s">
        <v>123</v>
      </c>
      <c r="G96" s="99"/>
      <c r="H96" s="96">
        <f t="shared" ref="H96:J96" si="12">SUM(H97)</f>
        <v>516860</v>
      </c>
      <c r="I96" s="96">
        <f t="shared" si="12"/>
        <v>146927</v>
      </c>
      <c r="J96" s="96">
        <f t="shared" si="12"/>
        <v>32483</v>
      </c>
    </row>
    <row r="97" spans="1:13" ht="39" customHeight="1">
      <c r="A97" s="97">
        <v>86</v>
      </c>
      <c r="B97" s="101" t="s">
        <v>20</v>
      </c>
      <c r="C97" s="95">
        <v>804</v>
      </c>
      <c r="D97" s="99" t="s">
        <v>42</v>
      </c>
      <c r="E97" s="99" t="s">
        <v>35</v>
      </c>
      <c r="F97" s="99" t="s">
        <v>123</v>
      </c>
      <c r="G97" s="99" t="s">
        <v>21</v>
      </c>
      <c r="H97" s="96">
        <f>H98</f>
        <v>516860</v>
      </c>
      <c r="I97" s="96">
        <f>I98</f>
        <v>146927</v>
      </c>
      <c r="J97" s="96">
        <f>J98</f>
        <v>32483</v>
      </c>
    </row>
    <row r="98" spans="1:13" ht="71.25">
      <c r="A98" s="97">
        <v>87</v>
      </c>
      <c r="B98" s="101" t="s">
        <v>22</v>
      </c>
      <c r="C98" s="95">
        <v>804</v>
      </c>
      <c r="D98" s="99" t="s">
        <v>42</v>
      </c>
      <c r="E98" s="99" t="s">
        <v>35</v>
      </c>
      <c r="F98" s="99" t="s">
        <v>123</v>
      </c>
      <c r="G98" s="99" t="s">
        <v>23</v>
      </c>
      <c r="H98" s="96">
        <v>516860</v>
      </c>
      <c r="I98" s="96">
        <v>146927</v>
      </c>
      <c r="J98" s="96">
        <v>32483</v>
      </c>
    </row>
    <row r="99" spans="1:13">
      <c r="A99" s="97">
        <v>88</v>
      </c>
      <c r="B99" s="106" t="s">
        <v>83</v>
      </c>
      <c r="C99" s="95">
        <v>804</v>
      </c>
      <c r="D99" s="99" t="s">
        <v>44</v>
      </c>
      <c r="E99" s="99" t="s">
        <v>9</v>
      </c>
      <c r="F99" s="99"/>
      <c r="G99" s="99"/>
      <c r="H99" s="96">
        <f>SUM(H100)+H108</f>
        <v>3179177</v>
      </c>
      <c r="I99" s="96">
        <f>SUM(I100)+I108</f>
        <v>3179177</v>
      </c>
      <c r="J99" s="96">
        <f>SUM(J100)+J108</f>
        <v>3179177</v>
      </c>
    </row>
    <row r="100" spans="1:13">
      <c r="A100" s="97">
        <v>89</v>
      </c>
      <c r="B100" s="94" t="s">
        <v>45</v>
      </c>
      <c r="C100" s="95">
        <v>804</v>
      </c>
      <c r="D100" s="99" t="s">
        <v>44</v>
      </c>
      <c r="E100" s="99" t="s">
        <v>8</v>
      </c>
      <c r="F100" s="99"/>
      <c r="G100" s="99"/>
      <c r="H100" s="96">
        <f t="shared" ref="H100:J102" si="13">H101</f>
        <v>2171132</v>
      </c>
      <c r="I100" s="96">
        <f t="shared" si="13"/>
        <v>2171132</v>
      </c>
      <c r="J100" s="96">
        <f t="shared" si="13"/>
        <v>2171132</v>
      </c>
    </row>
    <row r="101" spans="1:13" ht="85.5">
      <c r="A101" s="97">
        <v>90</v>
      </c>
      <c r="B101" s="102" t="s">
        <v>76</v>
      </c>
      <c r="C101" s="121">
        <v>804</v>
      </c>
      <c r="D101" s="99" t="s">
        <v>44</v>
      </c>
      <c r="E101" s="99" t="s">
        <v>8</v>
      </c>
      <c r="F101" s="99" t="s">
        <v>129</v>
      </c>
      <c r="G101" s="121"/>
      <c r="H101" s="121">
        <f t="shared" si="13"/>
        <v>2171132</v>
      </c>
      <c r="I101" s="121">
        <f t="shared" si="13"/>
        <v>2171132</v>
      </c>
      <c r="J101" s="121">
        <f t="shared" si="13"/>
        <v>2171132</v>
      </c>
    </row>
    <row r="102" spans="1:13" ht="35.25" customHeight="1">
      <c r="A102" s="97">
        <v>91</v>
      </c>
      <c r="B102" s="98" t="s">
        <v>160</v>
      </c>
      <c r="C102" s="95">
        <v>804</v>
      </c>
      <c r="D102" s="99" t="s">
        <v>44</v>
      </c>
      <c r="E102" s="99" t="s">
        <v>8</v>
      </c>
      <c r="F102" s="99" t="s">
        <v>124</v>
      </c>
      <c r="G102" s="99"/>
      <c r="H102" s="96">
        <f t="shared" si="13"/>
        <v>2171132</v>
      </c>
      <c r="I102" s="96">
        <f t="shared" si="13"/>
        <v>2171132</v>
      </c>
      <c r="J102" s="96">
        <f t="shared" si="13"/>
        <v>2171132</v>
      </c>
    </row>
    <row r="103" spans="1:13" ht="171">
      <c r="A103" s="97">
        <v>92</v>
      </c>
      <c r="B103" s="94" t="s">
        <v>163</v>
      </c>
      <c r="C103" s="95">
        <v>804</v>
      </c>
      <c r="D103" s="99" t="s">
        <v>44</v>
      </c>
      <c r="E103" s="99" t="s">
        <v>8</v>
      </c>
      <c r="F103" s="99" t="s">
        <v>125</v>
      </c>
      <c r="G103" s="99"/>
      <c r="H103" s="96">
        <f>SUM(H104)</f>
        <v>2171132</v>
      </c>
      <c r="I103" s="96">
        <f>SUM(I104)</f>
        <v>2171132</v>
      </c>
      <c r="J103" s="96">
        <f>SUM(J104)</f>
        <v>2171132</v>
      </c>
    </row>
    <row r="104" spans="1:13" ht="41.25" customHeight="1">
      <c r="A104" s="97">
        <v>93</v>
      </c>
      <c r="B104" s="94" t="s">
        <v>47</v>
      </c>
      <c r="C104" s="95">
        <v>804</v>
      </c>
      <c r="D104" s="99" t="s">
        <v>44</v>
      </c>
      <c r="E104" s="99" t="s">
        <v>8</v>
      </c>
      <c r="F104" s="99" t="s">
        <v>125</v>
      </c>
      <c r="G104" s="99" t="s">
        <v>48</v>
      </c>
      <c r="H104" s="96">
        <f>H105</f>
        <v>2171132</v>
      </c>
      <c r="I104" s="96">
        <f>I105</f>
        <v>2171132</v>
      </c>
      <c r="J104" s="96">
        <f>J105</f>
        <v>2171132</v>
      </c>
    </row>
    <row r="105" spans="1:13" ht="18.75" customHeight="1" thickBot="1">
      <c r="A105" s="97">
        <v>94</v>
      </c>
      <c r="B105" s="105" t="s">
        <v>86</v>
      </c>
      <c r="C105" s="95">
        <v>804</v>
      </c>
      <c r="D105" s="99" t="s">
        <v>44</v>
      </c>
      <c r="E105" s="99" t="s">
        <v>8</v>
      </c>
      <c r="F105" s="99" t="s">
        <v>125</v>
      </c>
      <c r="G105" s="99" t="s">
        <v>85</v>
      </c>
      <c r="H105" s="96">
        <v>2171132</v>
      </c>
      <c r="I105" s="96">
        <v>2171132</v>
      </c>
      <c r="J105" s="96">
        <v>2171132</v>
      </c>
    </row>
    <row r="106" spans="1:13" ht="25.5" customHeight="1">
      <c r="A106" s="97">
        <v>95</v>
      </c>
      <c r="B106" s="122" t="s">
        <v>164</v>
      </c>
      <c r="C106" s="95">
        <v>804</v>
      </c>
      <c r="D106" s="99" t="s">
        <v>44</v>
      </c>
      <c r="E106" s="99" t="s">
        <v>18</v>
      </c>
      <c r="F106" s="99"/>
      <c r="G106" s="99"/>
      <c r="H106" s="96">
        <f t="shared" ref="H106:J108" si="14">H107</f>
        <v>1008045</v>
      </c>
      <c r="I106" s="96">
        <f t="shared" si="14"/>
        <v>1008045</v>
      </c>
      <c r="J106" s="96">
        <f t="shared" si="14"/>
        <v>1008045</v>
      </c>
    </row>
    <row r="107" spans="1:13" ht="53.25" customHeight="1">
      <c r="A107" s="97">
        <v>96</v>
      </c>
      <c r="B107" s="102" t="s">
        <v>76</v>
      </c>
      <c r="C107" s="95">
        <v>804</v>
      </c>
      <c r="D107" s="99" t="s">
        <v>44</v>
      </c>
      <c r="E107" s="99" t="s">
        <v>18</v>
      </c>
      <c r="F107" s="99" t="s">
        <v>129</v>
      </c>
      <c r="G107" s="99"/>
      <c r="H107" s="96">
        <f t="shared" si="14"/>
        <v>1008045</v>
      </c>
      <c r="I107" s="96">
        <f t="shared" si="14"/>
        <v>1008045</v>
      </c>
      <c r="J107" s="96">
        <f t="shared" si="14"/>
        <v>1008045</v>
      </c>
    </row>
    <row r="108" spans="1:13" ht="33" customHeight="1">
      <c r="A108" s="97">
        <v>97</v>
      </c>
      <c r="B108" s="98" t="s">
        <v>160</v>
      </c>
      <c r="C108" s="95">
        <v>804</v>
      </c>
      <c r="D108" s="99" t="s">
        <v>44</v>
      </c>
      <c r="E108" s="99" t="s">
        <v>18</v>
      </c>
      <c r="F108" s="99" t="s">
        <v>124</v>
      </c>
      <c r="G108" s="103"/>
      <c r="H108" s="96">
        <f t="shared" si="14"/>
        <v>1008045</v>
      </c>
      <c r="I108" s="96">
        <f t="shared" si="14"/>
        <v>1008045</v>
      </c>
      <c r="J108" s="96">
        <f t="shared" si="14"/>
        <v>1008045</v>
      </c>
    </row>
    <row r="109" spans="1:13" ht="86.25" customHeight="1">
      <c r="A109" s="97">
        <v>98</v>
      </c>
      <c r="B109" s="94" t="s">
        <v>163</v>
      </c>
      <c r="C109" s="95">
        <v>804</v>
      </c>
      <c r="D109" s="99" t="s">
        <v>44</v>
      </c>
      <c r="E109" s="99" t="s">
        <v>18</v>
      </c>
      <c r="F109" s="99" t="s">
        <v>125</v>
      </c>
      <c r="G109" s="103"/>
      <c r="H109" s="96">
        <v>1008045</v>
      </c>
      <c r="I109" s="96">
        <f>SUM(I110)</f>
        <v>1008045</v>
      </c>
      <c r="J109" s="96">
        <f>SUM(J110)</f>
        <v>1008045</v>
      </c>
      <c r="L109" s="20"/>
      <c r="M109" s="21"/>
    </row>
    <row r="110" spans="1:13" ht="14.25" customHeight="1">
      <c r="A110" s="97">
        <v>99</v>
      </c>
      <c r="B110" s="94" t="s">
        <v>47</v>
      </c>
      <c r="C110" s="95">
        <v>804</v>
      </c>
      <c r="D110" s="99" t="s">
        <v>44</v>
      </c>
      <c r="E110" s="99" t="s">
        <v>18</v>
      </c>
      <c r="F110" s="99" t="s">
        <v>125</v>
      </c>
      <c r="G110" s="99" t="s">
        <v>48</v>
      </c>
      <c r="H110" s="96">
        <f>H111</f>
        <v>1008045</v>
      </c>
      <c r="I110" s="96">
        <f>I111</f>
        <v>1008045</v>
      </c>
      <c r="J110" s="96">
        <f>J111</f>
        <v>1008045</v>
      </c>
    </row>
    <row r="111" spans="1:13" ht="12.75" customHeight="1">
      <c r="A111" s="97">
        <v>100</v>
      </c>
      <c r="B111" s="123" t="s">
        <v>86</v>
      </c>
      <c r="C111" s="95">
        <v>804</v>
      </c>
      <c r="D111" s="99" t="s">
        <v>44</v>
      </c>
      <c r="E111" s="99" t="s">
        <v>18</v>
      </c>
      <c r="F111" s="99" t="s">
        <v>125</v>
      </c>
      <c r="G111" s="99" t="s">
        <v>85</v>
      </c>
      <c r="H111" s="96">
        <v>1008045</v>
      </c>
      <c r="I111" s="96">
        <v>1008045</v>
      </c>
      <c r="J111" s="96">
        <v>1008045</v>
      </c>
    </row>
    <row r="112" spans="1:13" ht="12.75" customHeight="1">
      <c r="A112" s="97">
        <v>101</v>
      </c>
      <c r="B112" s="106" t="s">
        <v>168</v>
      </c>
      <c r="C112" s="95">
        <v>804</v>
      </c>
      <c r="D112" s="99" t="s">
        <v>40</v>
      </c>
      <c r="E112" s="99" t="s">
        <v>9</v>
      </c>
      <c r="F112" s="99"/>
      <c r="G112" s="99"/>
      <c r="H112" s="96">
        <f t="shared" ref="H112:H117" si="15">H113</f>
        <v>24000</v>
      </c>
      <c r="I112" s="96">
        <v>0</v>
      </c>
      <c r="J112" s="96">
        <v>0</v>
      </c>
    </row>
    <row r="113" spans="1:11" ht="12.75" customHeight="1">
      <c r="A113" s="97">
        <v>102</v>
      </c>
      <c r="B113" s="106" t="s">
        <v>139</v>
      </c>
      <c r="C113" s="95">
        <v>804</v>
      </c>
      <c r="D113" s="99" t="s">
        <v>40</v>
      </c>
      <c r="E113" s="99" t="s">
        <v>8</v>
      </c>
      <c r="F113" s="99"/>
      <c r="G113" s="99"/>
      <c r="H113" s="96">
        <f t="shared" si="15"/>
        <v>24000</v>
      </c>
      <c r="I113" s="96">
        <v>0</v>
      </c>
      <c r="J113" s="96">
        <v>0</v>
      </c>
    </row>
    <row r="114" spans="1:11" ht="23.25" customHeight="1">
      <c r="A114" s="97">
        <v>103</v>
      </c>
      <c r="B114" s="106" t="s">
        <v>11</v>
      </c>
      <c r="C114" s="95">
        <v>804</v>
      </c>
      <c r="D114" s="99" t="s">
        <v>40</v>
      </c>
      <c r="E114" s="99" t="s">
        <v>8</v>
      </c>
      <c r="F114" s="99" t="s">
        <v>98</v>
      </c>
      <c r="G114" s="99"/>
      <c r="H114" s="96">
        <f t="shared" si="15"/>
        <v>24000</v>
      </c>
      <c r="I114" s="96">
        <v>0</v>
      </c>
      <c r="J114" s="96">
        <v>0</v>
      </c>
    </row>
    <row r="115" spans="1:11" ht="25.5" customHeight="1">
      <c r="A115" s="97">
        <v>104</v>
      </c>
      <c r="B115" s="106" t="s">
        <v>77</v>
      </c>
      <c r="C115" s="95">
        <v>804</v>
      </c>
      <c r="D115" s="99" t="s">
        <v>40</v>
      </c>
      <c r="E115" s="99" t="s">
        <v>8</v>
      </c>
      <c r="F115" s="99" t="s">
        <v>98</v>
      </c>
      <c r="G115" s="99"/>
      <c r="H115" s="96">
        <f t="shared" si="15"/>
        <v>24000</v>
      </c>
      <c r="I115" s="96">
        <v>0</v>
      </c>
      <c r="J115" s="96">
        <v>0</v>
      </c>
    </row>
    <row r="116" spans="1:11" ht="12.75" customHeight="1">
      <c r="A116" s="97">
        <v>105</v>
      </c>
      <c r="B116" s="106" t="s">
        <v>134</v>
      </c>
      <c r="C116" s="95">
        <v>804</v>
      </c>
      <c r="D116" s="99" t="s">
        <v>40</v>
      </c>
      <c r="E116" s="99" t="s">
        <v>8</v>
      </c>
      <c r="F116" s="99" t="s">
        <v>135</v>
      </c>
      <c r="G116" s="99"/>
      <c r="H116" s="96">
        <f t="shared" si="15"/>
        <v>24000</v>
      </c>
      <c r="I116" s="96">
        <v>0</v>
      </c>
      <c r="J116" s="96">
        <v>0</v>
      </c>
    </row>
    <row r="117" spans="1:11" ht="26.25" customHeight="1">
      <c r="A117" s="97">
        <v>106</v>
      </c>
      <c r="B117" s="106" t="s">
        <v>167</v>
      </c>
      <c r="C117" s="95">
        <v>804</v>
      </c>
      <c r="D117" s="99" t="s">
        <v>40</v>
      </c>
      <c r="E117" s="99" t="s">
        <v>8</v>
      </c>
      <c r="F117" s="99" t="s">
        <v>135</v>
      </c>
      <c r="G117" s="99" t="s">
        <v>166</v>
      </c>
      <c r="H117" s="96">
        <f t="shared" si="15"/>
        <v>24000</v>
      </c>
      <c r="I117" s="96">
        <v>0</v>
      </c>
      <c r="J117" s="96">
        <v>0</v>
      </c>
    </row>
    <row r="118" spans="1:11" ht="27" customHeight="1">
      <c r="A118" s="97">
        <v>107</v>
      </c>
      <c r="B118" s="106" t="s">
        <v>165</v>
      </c>
      <c r="C118" s="95">
        <v>804</v>
      </c>
      <c r="D118" s="99" t="s">
        <v>40</v>
      </c>
      <c r="E118" s="99" t="s">
        <v>8</v>
      </c>
      <c r="F118" s="99" t="s">
        <v>135</v>
      </c>
      <c r="G118" s="99" t="s">
        <v>166</v>
      </c>
      <c r="H118" s="96">
        <v>24000</v>
      </c>
      <c r="I118" s="96">
        <v>0</v>
      </c>
      <c r="J118" s="96">
        <v>0</v>
      </c>
    </row>
    <row r="119" spans="1:11">
      <c r="A119" s="97">
        <v>108</v>
      </c>
      <c r="B119" s="124" t="s">
        <v>49</v>
      </c>
      <c r="C119" s="95">
        <v>804</v>
      </c>
      <c r="D119" s="99"/>
      <c r="E119" s="99"/>
      <c r="F119" s="99"/>
      <c r="G119" s="99"/>
      <c r="H119" s="96"/>
      <c r="I119" s="96">
        <v>221021</v>
      </c>
      <c r="J119" s="96">
        <v>445022</v>
      </c>
    </row>
    <row r="120" spans="1:11">
      <c r="A120" s="97">
        <v>109</v>
      </c>
      <c r="B120" s="125" t="s">
        <v>50</v>
      </c>
      <c r="C120" s="95"/>
      <c r="D120" s="110"/>
      <c r="E120" s="110"/>
      <c r="F120" s="110"/>
      <c r="G120" s="110"/>
      <c r="H120" s="126">
        <f>H12+H59+H69+H82+H89+H99+H119+H112</f>
        <v>8859545</v>
      </c>
      <c r="I120" s="126">
        <f>I12+I59+I69+I82+I89+I99+I119</f>
        <v>8840845</v>
      </c>
      <c r="J120" s="126">
        <f>J12+J59+J69+J82+J89+J99+J119</f>
        <v>8900445</v>
      </c>
    </row>
    <row r="121" spans="1:11">
      <c r="A121" s="127"/>
      <c r="B121" s="127"/>
      <c r="C121" s="127"/>
      <c r="D121" s="127"/>
      <c r="E121" s="127"/>
      <c r="F121" s="127"/>
      <c r="G121" s="127"/>
      <c r="H121" s="127"/>
      <c r="I121" s="127"/>
      <c r="J121" s="127"/>
    </row>
    <row r="128" spans="1:11">
      <c r="K128" s="6" t="s">
        <v>0</v>
      </c>
    </row>
  </sheetData>
  <mergeCells count="11">
    <mergeCell ref="B7:I7"/>
    <mergeCell ref="H63:H64"/>
    <mergeCell ref="I63:I64"/>
    <mergeCell ref="J63:J64"/>
    <mergeCell ref="G63:G64"/>
    <mergeCell ref="A63:A64"/>
    <mergeCell ref="B63:B64"/>
    <mergeCell ref="E63:E64"/>
    <mergeCell ref="F63:F64"/>
    <mergeCell ref="C63:C64"/>
    <mergeCell ref="D63:D64"/>
  </mergeCells>
  <phoneticPr fontId="1" type="noConversion"/>
  <pageMargins left="0.7" right="0.7" top="0.75" bottom="0.75" header="0.3" footer="0.3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11"/>
  <sheetViews>
    <sheetView topLeftCell="A40" workbookViewId="0">
      <selection activeCell="B11" sqref="B11"/>
    </sheetView>
  </sheetViews>
  <sheetFormatPr defaultRowHeight="15"/>
  <cols>
    <col min="1" max="1" width="9.140625" style="2"/>
    <col min="2" max="2" width="64.5703125" style="2" customWidth="1"/>
    <col min="3" max="3" width="11" style="2" bestFit="1" customWidth="1"/>
    <col min="4" max="4" width="9.140625" style="2"/>
    <col min="5" max="5" width="4.85546875" style="2" hidden="1" customWidth="1"/>
    <col min="6" max="6" width="9.140625" style="2"/>
    <col min="7" max="7" width="10" style="1" customWidth="1"/>
    <col min="8" max="9" width="9.140625" style="1"/>
    <col min="10" max="10" width="9.140625" style="40"/>
    <col min="11" max="16384" width="9.140625" style="2"/>
  </cols>
  <sheetData>
    <row r="1" spans="1:13">
      <c r="A1" s="1"/>
      <c r="B1" s="4"/>
      <c r="C1" s="4"/>
      <c r="D1" s="4"/>
      <c r="E1" s="4"/>
      <c r="F1" s="5"/>
      <c r="G1" s="72" t="s">
        <v>169</v>
      </c>
      <c r="H1" s="72"/>
      <c r="I1" s="72"/>
    </row>
    <row r="2" spans="1:13" ht="30.75" customHeight="1">
      <c r="A2" s="1"/>
      <c r="B2" s="4"/>
      <c r="C2" s="4"/>
      <c r="D2" s="74" t="s">
        <v>136</v>
      </c>
      <c r="E2" s="74"/>
      <c r="F2" s="74"/>
      <c r="G2" s="74"/>
      <c r="H2" s="74"/>
      <c r="I2" s="74"/>
      <c r="J2" s="41"/>
      <c r="K2" s="41"/>
      <c r="L2" s="41"/>
      <c r="M2" s="41"/>
    </row>
    <row r="3" spans="1:13">
      <c r="A3" s="1"/>
      <c r="B3" s="4"/>
      <c r="C3" s="4"/>
      <c r="D3" s="5"/>
      <c r="E3" s="5" t="s">
        <v>92</v>
      </c>
      <c r="F3" s="40"/>
      <c r="G3" s="5"/>
      <c r="H3" s="5"/>
      <c r="I3" s="5"/>
    </row>
    <row r="4" spans="1:13">
      <c r="A4" s="1"/>
      <c r="B4" s="4"/>
      <c r="C4" s="4"/>
      <c r="D4" s="5"/>
      <c r="E4" s="5"/>
      <c r="F4" s="5"/>
      <c r="G4" s="5"/>
    </row>
    <row r="5" spans="1:13">
      <c r="A5" s="1"/>
      <c r="D5" s="1"/>
      <c r="E5" s="1"/>
      <c r="F5" s="1"/>
    </row>
    <row r="6" spans="1:13">
      <c r="A6" s="1" t="s">
        <v>0</v>
      </c>
      <c r="B6" s="1"/>
      <c r="C6" s="1"/>
      <c r="D6" s="1"/>
      <c r="E6" s="1"/>
      <c r="F6" s="1"/>
    </row>
    <row r="7" spans="1:13">
      <c r="A7" s="30" t="s">
        <v>93</v>
      </c>
      <c r="B7" s="5"/>
      <c r="C7" s="5"/>
      <c r="D7" s="5"/>
      <c r="E7" s="5"/>
      <c r="F7" s="5"/>
    </row>
    <row r="8" spans="1:13">
      <c r="A8" s="30" t="s">
        <v>51</v>
      </c>
      <c r="B8" s="5"/>
      <c r="C8" s="5"/>
      <c r="D8" s="5"/>
      <c r="E8" s="5"/>
      <c r="F8" s="5"/>
    </row>
    <row r="9" spans="1:13">
      <c r="A9" s="30" t="s">
        <v>137</v>
      </c>
      <c r="B9" s="5"/>
      <c r="C9" s="5"/>
      <c r="D9" s="5"/>
      <c r="E9" s="5"/>
      <c r="F9" s="5"/>
    </row>
    <row r="10" spans="1:13">
      <c r="A10" s="30"/>
      <c r="B10" s="5"/>
      <c r="C10" s="5"/>
      <c r="D10" s="5"/>
      <c r="E10" s="5"/>
      <c r="F10" s="5"/>
      <c r="I10" s="1" t="s">
        <v>79</v>
      </c>
    </row>
    <row r="11" spans="1:13" ht="72.75" customHeight="1">
      <c r="A11" s="7" t="s">
        <v>1</v>
      </c>
      <c r="B11" s="7" t="s">
        <v>2</v>
      </c>
      <c r="C11" s="8" t="s">
        <v>6</v>
      </c>
      <c r="D11" s="75" t="s">
        <v>7</v>
      </c>
      <c r="E11" s="76"/>
      <c r="F11" s="8" t="s">
        <v>52</v>
      </c>
      <c r="G11" s="38" t="s">
        <v>95</v>
      </c>
      <c r="H11" s="38" t="s">
        <v>96</v>
      </c>
      <c r="I11" s="38" t="s">
        <v>132</v>
      </c>
    </row>
    <row r="12" spans="1:13" ht="39.75" customHeight="1">
      <c r="A12" s="9">
        <v>1</v>
      </c>
      <c r="B12" s="28" t="s">
        <v>148</v>
      </c>
      <c r="C12" s="55" t="s">
        <v>106</v>
      </c>
      <c r="D12" s="75"/>
      <c r="E12" s="77"/>
      <c r="F12" s="8"/>
      <c r="G12" s="14">
        <f>G13+G29+G35+G56</f>
        <v>2371119</v>
      </c>
      <c r="H12" s="14">
        <f>H13+H29+H35+H56</f>
        <v>2214198</v>
      </c>
      <c r="I12" s="14">
        <f>I13+I29+I35+I56</f>
        <v>2045497</v>
      </c>
    </row>
    <row r="13" spans="1:13" ht="24.75" customHeight="1">
      <c r="A13" s="9">
        <v>2</v>
      </c>
      <c r="B13" s="28" t="s">
        <v>150</v>
      </c>
      <c r="C13" s="55" t="s">
        <v>107</v>
      </c>
      <c r="D13" s="73"/>
      <c r="E13" s="71"/>
      <c r="F13" s="8"/>
      <c r="G13" s="14">
        <f>G14+G19+G24+G41+G46</f>
        <v>2049114</v>
      </c>
      <c r="H13" s="14">
        <f>H14+H19+H24+H41+H46</f>
        <v>1892193</v>
      </c>
      <c r="I13" s="14">
        <f>I14+I19+I24+I41+I46</f>
        <v>1723492</v>
      </c>
    </row>
    <row r="14" spans="1:13" ht="60">
      <c r="A14" s="9">
        <v>3</v>
      </c>
      <c r="B14" s="10" t="s">
        <v>158</v>
      </c>
      <c r="C14" s="55" t="s">
        <v>122</v>
      </c>
      <c r="D14" s="33"/>
      <c r="E14" s="32"/>
      <c r="F14" s="8"/>
      <c r="G14" s="14">
        <f t="shared" ref="G14:I17" si="0">G15</f>
        <v>921074</v>
      </c>
      <c r="H14" s="14">
        <f t="shared" si="0"/>
        <v>1174336</v>
      </c>
      <c r="I14" s="14">
        <f t="shared" si="0"/>
        <v>1120079</v>
      </c>
    </row>
    <row r="15" spans="1:13" ht="35.25" customHeight="1">
      <c r="A15" s="9">
        <v>4</v>
      </c>
      <c r="B15" s="15" t="s">
        <v>20</v>
      </c>
      <c r="C15" s="55" t="s">
        <v>122</v>
      </c>
      <c r="D15" s="31" t="s">
        <v>21</v>
      </c>
      <c r="E15" s="32"/>
      <c r="F15" s="8"/>
      <c r="G15" s="14">
        <f t="shared" si="0"/>
        <v>921074</v>
      </c>
      <c r="H15" s="14">
        <f t="shared" si="0"/>
        <v>1174336</v>
      </c>
      <c r="I15" s="14">
        <f t="shared" si="0"/>
        <v>1120079</v>
      </c>
    </row>
    <row r="16" spans="1:13" ht="35.25" customHeight="1">
      <c r="A16" s="9">
        <v>5</v>
      </c>
      <c r="B16" s="15" t="s">
        <v>22</v>
      </c>
      <c r="C16" s="55" t="s">
        <v>122</v>
      </c>
      <c r="D16" s="31" t="s">
        <v>23</v>
      </c>
      <c r="E16" s="32"/>
      <c r="F16" s="8"/>
      <c r="G16" s="14">
        <f t="shared" si="0"/>
        <v>921074</v>
      </c>
      <c r="H16" s="14">
        <f t="shared" si="0"/>
        <v>1174336</v>
      </c>
      <c r="I16" s="14">
        <f t="shared" si="0"/>
        <v>1120079</v>
      </c>
    </row>
    <row r="17" spans="1:9" ht="21.75" customHeight="1">
      <c r="A17" s="9">
        <v>6</v>
      </c>
      <c r="B17" s="7" t="s">
        <v>53</v>
      </c>
      <c r="C17" s="55" t="s">
        <v>122</v>
      </c>
      <c r="D17" s="70" t="s">
        <v>23</v>
      </c>
      <c r="E17" s="71"/>
      <c r="F17" s="16" t="s">
        <v>54</v>
      </c>
      <c r="G17" s="14">
        <f t="shared" si="0"/>
        <v>921074</v>
      </c>
      <c r="H17" s="14">
        <f t="shared" si="0"/>
        <v>1174336</v>
      </c>
      <c r="I17" s="14">
        <f t="shared" si="0"/>
        <v>1120079</v>
      </c>
    </row>
    <row r="18" spans="1:9" ht="21" customHeight="1">
      <c r="A18" s="9">
        <v>7</v>
      </c>
      <c r="B18" s="7" t="s">
        <v>43</v>
      </c>
      <c r="C18" s="55" t="s">
        <v>122</v>
      </c>
      <c r="D18" s="70" t="s">
        <v>23</v>
      </c>
      <c r="E18" s="71"/>
      <c r="F18" s="16" t="s">
        <v>55</v>
      </c>
      <c r="G18" s="14">
        <v>921074</v>
      </c>
      <c r="H18" s="14">
        <v>1174336</v>
      </c>
      <c r="I18" s="14">
        <v>1120079</v>
      </c>
    </row>
    <row r="19" spans="1:9" ht="60">
      <c r="A19" s="9">
        <v>8</v>
      </c>
      <c r="B19" s="28" t="s">
        <v>151</v>
      </c>
      <c r="C19" s="55" t="s">
        <v>108</v>
      </c>
      <c r="D19" s="73"/>
      <c r="E19" s="71"/>
      <c r="F19" s="8"/>
      <c r="G19" s="9">
        <f t="shared" ref="G19:I22" si="1">SUM(G20)</f>
        <v>451098</v>
      </c>
      <c r="H19" s="9">
        <f t="shared" si="1"/>
        <v>410848</v>
      </c>
      <c r="I19" s="9">
        <f t="shared" si="1"/>
        <v>410848</v>
      </c>
    </row>
    <row r="20" spans="1:9" ht="30">
      <c r="A20" s="9">
        <v>9</v>
      </c>
      <c r="B20" s="15" t="s">
        <v>20</v>
      </c>
      <c r="C20" s="55" t="s">
        <v>108</v>
      </c>
      <c r="D20" s="70" t="s">
        <v>21</v>
      </c>
      <c r="E20" s="71"/>
      <c r="F20" s="8"/>
      <c r="G20" s="9">
        <f t="shared" si="1"/>
        <v>451098</v>
      </c>
      <c r="H20" s="9">
        <f t="shared" si="1"/>
        <v>410848</v>
      </c>
      <c r="I20" s="9">
        <f t="shared" si="1"/>
        <v>410848</v>
      </c>
    </row>
    <row r="21" spans="1:9" ht="30">
      <c r="A21" s="9">
        <v>10</v>
      </c>
      <c r="B21" s="15" t="s">
        <v>22</v>
      </c>
      <c r="C21" s="55" t="s">
        <v>108</v>
      </c>
      <c r="D21" s="70" t="s">
        <v>23</v>
      </c>
      <c r="E21" s="71"/>
      <c r="F21" s="8"/>
      <c r="G21" s="9">
        <f t="shared" si="1"/>
        <v>451098</v>
      </c>
      <c r="H21" s="9">
        <f t="shared" si="1"/>
        <v>410848</v>
      </c>
      <c r="I21" s="9">
        <f t="shared" si="1"/>
        <v>410848</v>
      </c>
    </row>
    <row r="22" spans="1:9" ht="12.75" customHeight="1">
      <c r="A22" s="9">
        <v>11</v>
      </c>
      <c r="B22" s="12" t="s">
        <v>59</v>
      </c>
      <c r="C22" s="55" t="s">
        <v>108</v>
      </c>
      <c r="D22" s="70" t="s">
        <v>23</v>
      </c>
      <c r="E22" s="71"/>
      <c r="F22" s="16" t="s">
        <v>60</v>
      </c>
      <c r="G22" s="9">
        <f t="shared" si="1"/>
        <v>451098</v>
      </c>
      <c r="H22" s="9">
        <f t="shared" si="1"/>
        <v>410848</v>
      </c>
      <c r="I22" s="9">
        <f t="shared" si="1"/>
        <v>410848</v>
      </c>
    </row>
    <row r="23" spans="1:9">
      <c r="A23" s="9">
        <v>12</v>
      </c>
      <c r="B23" s="15" t="s">
        <v>28</v>
      </c>
      <c r="C23" s="55" t="s">
        <v>108</v>
      </c>
      <c r="D23" s="70" t="s">
        <v>23</v>
      </c>
      <c r="E23" s="71"/>
      <c r="F23" s="16" t="s">
        <v>61</v>
      </c>
      <c r="G23" s="14">
        <v>451098</v>
      </c>
      <c r="H23" s="14">
        <v>410848</v>
      </c>
      <c r="I23" s="14">
        <v>410848</v>
      </c>
    </row>
    <row r="24" spans="1:9" ht="60">
      <c r="A24" s="9">
        <v>13</v>
      </c>
      <c r="B24" s="62" t="s">
        <v>159</v>
      </c>
      <c r="C24" s="55" t="s">
        <v>123</v>
      </c>
      <c r="D24" s="73"/>
      <c r="E24" s="71"/>
      <c r="F24" s="8"/>
      <c r="G24" s="9">
        <f t="shared" ref="G24:I27" si="2">SUM(G25)</f>
        <v>516860</v>
      </c>
      <c r="H24" s="9">
        <f t="shared" si="2"/>
        <v>146927</v>
      </c>
      <c r="I24" s="9">
        <f t="shared" si="2"/>
        <v>32483</v>
      </c>
    </row>
    <row r="25" spans="1:9" ht="30">
      <c r="A25" s="9">
        <v>14</v>
      </c>
      <c r="B25" s="15" t="s">
        <v>20</v>
      </c>
      <c r="C25" s="55" t="s">
        <v>123</v>
      </c>
      <c r="D25" s="70" t="s">
        <v>21</v>
      </c>
      <c r="E25" s="71"/>
      <c r="F25" s="8"/>
      <c r="G25" s="9">
        <f t="shared" si="2"/>
        <v>516860</v>
      </c>
      <c r="H25" s="9">
        <f t="shared" si="2"/>
        <v>146927</v>
      </c>
      <c r="I25" s="9">
        <f t="shared" si="2"/>
        <v>32483</v>
      </c>
    </row>
    <row r="26" spans="1:9" ht="30">
      <c r="A26" s="9">
        <v>15</v>
      </c>
      <c r="B26" s="15" t="s">
        <v>22</v>
      </c>
      <c r="C26" s="55" t="s">
        <v>123</v>
      </c>
      <c r="D26" s="70" t="s">
        <v>23</v>
      </c>
      <c r="E26" s="71"/>
      <c r="F26" s="8"/>
      <c r="G26" s="9">
        <f t="shared" si="2"/>
        <v>516860</v>
      </c>
      <c r="H26" s="9">
        <f t="shared" si="2"/>
        <v>146927</v>
      </c>
      <c r="I26" s="9">
        <f t="shared" si="2"/>
        <v>32483</v>
      </c>
    </row>
    <row r="27" spans="1:9" ht="16.5" customHeight="1">
      <c r="A27" s="9">
        <v>16</v>
      </c>
      <c r="B27" s="7" t="s">
        <v>53</v>
      </c>
      <c r="C27" s="55" t="s">
        <v>123</v>
      </c>
      <c r="D27" s="70" t="s">
        <v>23</v>
      </c>
      <c r="E27" s="71"/>
      <c r="F27" s="16" t="s">
        <v>54</v>
      </c>
      <c r="G27" s="9">
        <f t="shared" si="2"/>
        <v>516860</v>
      </c>
      <c r="H27" s="9">
        <f t="shared" si="2"/>
        <v>146927</v>
      </c>
      <c r="I27" s="9">
        <f t="shared" si="2"/>
        <v>32483</v>
      </c>
    </row>
    <row r="28" spans="1:9">
      <c r="A28" s="9">
        <v>17</v>
      </c>
      <c r="B28" s="7" t="s">
        <v>43</v>
      </c>
      <c r="C28" s="55" t="s">
        <v>123</v>
      </c>
      <c r="D28" s="70" t="s">
        <v>23</v>
      </c>
      <c r="E28" s="71"/>
      <c r="F28" s="16" t="s">
        <v>55</v>
      </c>
      <c r="G28" s="14">
        <v>516860</v>
      </c>
      <c r="H28" s="14">
        <v>146927</v>
      </c>
      <c r="I28" s="14">
        <v>32483</v>
      </c>
    </row>
    <row r="29" spans="1:9" ht="30">
      <c r="A29" s="9">
        <v>18</v>
      </c>
      <c r="B29" s="10" t="s">
        <v>81</v>
      </c>
      <c r="C29" s="57" t="s">
        <v>120</v>
      </c>
      <c r="D29" s="70"/>
      <c r="E29" s="71"/>
      <c r="F29" s="22"/>
      <c r="G29" s="9">
        <f t="shared" ref="G29:I32" si="3">SUM(G30)</f>
        <v>211900</v>
      </c>
      <c r="H29" s="9">
        <f t="shared" si="3"/>
        <v>211900</v>
      </c>
      <c r="I29" s="9">
        <f t="shared" si="3"/>
        <v>211900</v>
      </c>
    </row>
    <row r="30" spans="1:9" ht="60">
      <c r="A30" s="9">
        <v>19</v>
      </c>
      <c r="B30" s="28" t="s">
        <v>157</v>
      </c>
      <c r="C30" s="55" t="s">
        <v>121</v>
      </c>
      <c r="D30" s="70"/>
      <c r="E30" s="71"/>
      <c r="F30" s="22"/>
      <c r="G30" s="9">
        <f t="shared" si="3"/>
        <v>211900</v>
      </c>
      <c r="H30" s="9">
        <f t="shared" si="3"/>
        <v>211900</v>
      </c>
      <c r="I30" s="9">
        <f t="shared" si="3"/>
        <v>211900</v>
      </c>
    </row>
    <row r="31" spans="1:9" ht="30">
      <c r="A31" s="9">
        <v>20</v>
      </c>
      <c r="B31" s="15" t="s">
        <v>20</v>
      </c>
      <c r="C31" s="55" t="s">
        <v>121</v>
      </c>
      <c r="D31" s="70" t="s">
        <v>21</v>
      </c>
      <c r="E31" s="71"/>
      <c r="F31" s="22"/>
      <c r="G31" s="9">
        <f t="shared" si="3"/>
        <v>211900</v>
      </c>
      <c r="H31" s="9">
        <f t="shared" si="3"/>
        <v>211900</v>
      </c>
      <c r="I31" s="9">
        <f t="shared" si="3"/>
        <v>211900</v>
      </c>
    </row>
    <row r="32" spans="1:9" ht="30">
      <c r="A32" s="9">
        <v>21</v>
      </c>
      <c r="B32" s="15" t="s">
        <v>22</v>
      </c>
      <c r="C32" s="55" t="s">
        <v>121</v>
      </c>
      <c r="D32" s="70" t="s">
        <v>23</v>
      </c>
      <c r="E32" s="71"/>
      <c r="F32" s="22"/>
      <c r="G32" s="9">
        <f t="shared" si="3"/>
        <v>211900</v>
      </c>
      <c r="H32" s="9">
        <f t="shared" si="3"/>
        <v>211900</v>
      </c>
      <c r="I32" s="9">
        <f t="shared" si="3"/>
        <v>211900</v>
      </c>
    </row>
    <row r="33" spans="1:9" ht="18.75" customHeight="1">
      <c r="A33" s="9">
        <v>22</v>
      </c>
      <c r="B33" s="29" t="s">
        <v>56</v>
      </c>
      <c r="C33" s="55" t="s">
        <v>121</v>
      </c>
      <c r="D33" s="70" t="s">
        <v>21</v>
      </c>
      <c r="E33" s="71"/>
      <c r="F33" s="22" t="s">
        <v>57</v>
      </c>
      <c r="G33" s="9">
        <f>G34</f>
        <v>211900</v>
      </c>
      <c r="H33" s="9">
        <f>H34</f>
        <v>211900</v>
      </c>
      <c r="I33" s="9">
        <f>I34</f>
        <v>211900</v>
      </c>
    </row>
    <row r="34" spans="1:9" ht="24" customHeight="1">
      <c r="A34" s="9">
        <v>23</v>
      </c>
      <c r="B34" s="15" t="s">
        <v>41</v>
      </c>
      <c r="C34" s="55" t="s">
        <v>121</v>
      </c>
      <c r="D34" s="70" t="s">
        <v>23</v>
      </c>
      <c r="E34" s="71"/>
      <c r="F34" s="22" t="s">
        <v>58</v>
      </c>
      <c r="G34" s="14">
        <v>211900</v>
      </c>
      <c r="H34" s="14">
        <v>211900</v>
      </c>
      <c r="I34" s="14">
        <v>211900</v>
      </c>
    </row>
    <row r="35" spans="1:9" ht="30">
      <c r="A35" s="9">
        <v>24</v>
      </c>
      <c r="B35" s="28" t="s">
        <v>152</v>
      </c>
      <c r="C35" s="57" t="s">
        <v>128</v>
      </c>
      <c r="D35" s="70"/>
      <c r="E35" s="71"/>
      <c r="F35" s="22"/>
      <c r="G35" s="9">
        <f>G36+G51</f>
        <v>108470</v>
      </c>
      <c r="H35" s="9">
        <f>H36+H51</f>
        <v>108470</v>
      </c>
      <c r="I35" s="9">
        <f>I36+I51</f>
        <v>108470</v>
      </c>
    </row>
    <row r="36" spans="1:9" ht="60">
      <c r="A36" s="9">
        <v>25</v>
      </c>
      <c r="B36" s="28" t="s">
        <v>153</v>
      </c>
      <c r="C36" s="55" t="s">
        <v>110</v>
      </c>
      <c r="D36" s="31"/>
      <c r="E36" s="32"/>
      <c r="F36" s="22"/>
      <c r="G36" s="9">
        <f t="shared" ref="G36:I39" si="4">G37</f>
        <v>77110</v>
      </c>
      <c r="H36" s="9">
        <f t="shared" si="4"/>
        <v>77110</v>
      </c>
      <c r="I36" s="9">
        <f t="shared" si="4"/>
        <v>77110</v>
      </c>
    </row>
    <row r="37" spans="1:9">
      <c r="A37" s="9">
        <v>26</v>
      </c>
      <c r="B37" s="29" t="s">
        <v>30</v>
      </c>
      <c r="C37" s="55" t="s">
        <v>110</v>
      </c>
      <c r="D37" s="31" t="s">
        <v>31</v>
      </c>
      <c r="E37" s="32"/>
      <c r="F37" s="22"/>
      <c r="G37" s="9">
        <f t="shared" si="4"/>
        <v>77110</v>
      </c>
      <c r="H37" s="9">
        <f t="shared" si="4"/>
        <v>77110</v>
      </c>
      <c r="I37" s="9">
        <f t="shared" si="4"/>
        <v>77110</v>
      </c>
    </row>
    <row r="38" spans="1:9">
      <c r="A38" s="9">
        <v>27</v>
      </c>
      <c r="B38" s="29" t="s">
        <v>80</v>
      </c>
      <c r="C38" s="55" t="s">
        <v>110</v>
      </c>
      <c r="D38" s="31" t="s">
        <v>32</v>
      </c>
      <c r="E38" s="32"/>
      <c r="F38" s="22"/>
      <c r="G38" s="9">
        <f t="shared" si="4"/>
        <v>77110</v>
      </c>
      <c r="H38" s="9">
        <f t="shared" si="4"/>
        <v>77110</v>
      </c>
      <c r="I38" s="9">
        <f t="shared" si="4"/>
        <v>77110</v>
      </c>
    </row>
    <row r="39" spans="1:9">
      <c r="A39" s="9">
        <v>28</v>
      </c>
      <c r="B39" s="12" t="s">
        <v>59</v>
      </c>
      <c r="C39" s="55" t="s">
        <v>110</v>
      </c>
      <c r="D39" s="70" t="s">
        <v>31</v>
      </c>
      <c r="E39" s="71"/>
      <c r="F39" s="16" t="s">
        <v>60</v>
      </c>
      <c r="G39" s="9">
        <f t="shared" si="4"/>
        <v>77110</v>
      </c>
      <c r="H39" s="9">
        <f t="shared" si="4"/>
        <v>77110</v>
      </c>
      <c r="I39" s="9">
        <f t="shared" si="4"/>
        <v>77110</v>
      </c>
    </row>
    <row r="40" spans="1:9">
      <c r="A40" s="9">
        <v>29</v>
      </c>
      <c r="B40" s="15" t="s">
        <v>28</v>
      </c>
      <c r="C40" s="55" t="s">
        <v>110</v>
      </c>
      <c r="D40" s="70" t="s">
        <v>32</v>
      </c>
      <c r="E40" s="71"/>
      <c r="F40" s="16" t="s">
        <v>61</v>
      </c>
      <c r="G40" s="9">
        <v>77110</v>
      </c>
      <c r="H40" s="9">
        <v>77110</v>
      </c>
      <c r="I40" s="9">
        <v>77110</v>
      </c>
    </row>
    <row r="41" spans="1:9" ht="75">
      <c r="A41" s="9">
        <v>30</v>
      </c>
      <c r="B41" s="28" t="s">
        <v>170</v>
      </c>
      <c r="C41" s="55" t="s">
        <v>119</v>
      </c>
      <c r="D41" s="31"/>
      <c r="E41" s="32"/>
      <c r="F41" s="22"/>
      <c r="G41" s="9">
        <f t="shared" ref="G41:I44" si="5">G42</f>
        <v>158154</v>
      </c>
      <c r="H41" s="9">
        <f t="shared" si="5"/>
        <v>158154</v>
      </c>
      <c r="I41" s="9">
        <f t="shared" si="5"/>
        <v>158154</v>
      </c>
    </row>
    <row r="42" spans="1:9" ht="30">
      <c r="A42" s="9">
        <v>31</v>
      </c>
      <c r="B42" s="15" t="s">
        <v>20</v>
      </c>
      <c r="C42" s="55" t="s">
        <v>119</v>
      </c>
      <c r="D42" s="31" t="s">
        <v>21</v>
      </c>
      <c r="E42" s="32"/>
      <c r="F42" s="22"/>
      <c r="G42" s="9">
        <f t="shared" si="5"/>
        <v>158154</v>
      </c>
      <c r="H42" s="9">
        <f t="shared" si="5"/>
        <v>158154</v>
      </c>
      <c r="I42" s="9">
        <f t="shared" si="5"/>
        <v>158154</v>
      </c>
    </row>
    <row r="43" spans="1:9" ht="30">
      <c r="A43" s="9">
        <v>32</v>
      </c>
      <c r="B43" s="15" t="s">
        <v>22</v>
      </c>
      <c r="C43" s="55" t="s">
        <v>119</v>
      </c>
      <c r="D43" s="31" t="s">
        <v>23</v>
      </c>
      <c r="E43" s="32"/>
      <c r="F43" s="22"/>
      <c r="G43" s="9">
        <f t="shared" si="5"/>
        <v>158154</v>
      </c>
      <c r="H43" s="9">
        <f t="shared" si="5"/>
        <v>158154</v>
      </c>
      <c r="I43" s="9">
        <f t="shared" si="5"/>
        <v>158154</v>
      </c>
    </row>
    <row r="44" spans="1:9" ht="30">
      <c r="A44" s="9">
        <v>33</v>
      </c>
      <c r="B44" s="15" t="s">
        <v>37</v>
      </c>
      <c r="C44" s="55" t="s">
        <v>119</v>
      </c>
      <c r="D44" s="31" t="s">
        <v>21</v>
      </c>
      <c r="E44" s="32"/>
      <c r="F44" s="22" t="s">
        <v>63</v>
      </c>
      <c r="G44" s="9">
        <f t="shared" si="5"/>
        <v>158154</v>
      </c>
      <c r="H44" s="9">
        <f t="shared" si="5"/>
        <v>158154</v>
      </c>
      <c r="I44" s="9">
        <f t="shared" si="5"/>
        <v>158154</v>
      </c>
    </row>
    <row r="45" spans="1:9">
      <c r="A45" s="9">
        <v>34</v>
      </c>
      <c r="B45" s="15" t="s">
        <v>39</v>
      </c>
      <c r="C45" s="55" t="s">
        <v>119</v>
      </c>
      <c r="D45" s="31" t="s">
        <v>23</v>
      </c>
      <c r="E45" s="32"/>
      <c r="F45" s="22" t="s">
        <v>65</v>
      </c>
      <c r="G45" s="14">
        <v>158154</v>
      </c>
      <c r="H45" s="14">
        <v>158154</v>
      </c>
      <c r="I45" s="14">
        <v>158154</v>
      </c>
    </row>
    <row r="46" spans="1:9" ht="90">
      <c r="A46" s="9">
        <v>35</v>
      </c>
      <c r="B46" s="10" t="s">
        <v>156</v>
      </c>
      <c r="C46" s="55" t="s">
        <v>118</v>
      </c>
      <c r="D46" s="70"/>
      <c r="E46" s="78"/>
      <c r="F46" s="22"/>
      <c r="G46" s="9">
        <f t="shared" ref="G46:I47" si="6">SUM(G47)</f>
        <v>1928</v>
      </c>
      <c r="H46" s="9">
        <f t="shared" si="6"/>
        <v>1928</v>
      </c>
      <c r="I46" s="9">
        <f t="shared" si="6"/>
        <v>1928</v>
      </c>
    </row>
    <row r="47" spans="1:9" ht="14.25" customHeight="1">
      <c r="A47" s="9">
        <v>36</v>
      </c>
      <c r="B47" s="15" t="s">
        <v>20</v>
      </c>
      <c r="C47" s="55" t="s">
        <v>118</v>
      </c>
      <c r="D47" s="70" t="s">
        <v>21</v>
      </c>
      <c r="E47" s="78"/>
      <c r="F47" s="16"/>
      <c r="G47" s="9">
        <f t="shared" si="6"/>
        <v>1928</v>
      </c>
      <c r="H47" s="9">
        <f t="shared" si="6"/>
        <v>1928</v>
      </c>
      <c r="I47" s="9">
        <f t="shared" si="6"/>
        <v>1928</v>
      </c>
    </row>
    <row r="48" spans="1:9" ht="30">
      <c r="A48" s="9">
        <v>37</v>
      </c>
      <c r="B48" s="15" t="s">
        <v>22</v>
      </c>
      <c r="C48" s="55" t="s">
        <v>118</v>
      </c>
      <c r="D48" s="70" t="s">
        <v>23</v>
      </c>
      <c r="E48" s="78"/>
      <c r="F48" s="16"/>
      <c r="G48" s="9">
        <f t="shared" ref="G48:I49" si="7">G49</f>
        <v>1928</v>
      </c>
      <c r="H48" s="9">
        <f t="shared" si="7"/>
        <v>1928</v>
      </c>
      <c r="I48" s="9">
        <f t="shared" si="7"/>
        <v>1928</v>
      </c>
    </row>
    <row r="49" spans="1:9" ht="30">
      <c r="A49" s="9">
        <v>38</v>
      </c>
      <c r="B49" s="15" t="s">
        <v>37</v>
      </c>
      <c r="C49" s="55" t="s">
        <v>118</v>
      </c>
      <c r="D49" s="31" t="s">
        <v>21</v>
      </c>
      <c r="E49" s="32"/>
      <c r="F49" s="16" t="s">
        <v>63</v>
      </c>
      <c r="G49" s="9">
        <f t="shared" si="7"/>
        <v>1928</v>
      </c>
      <c r="H49" s="9">
        <f t="shared" si="7"/>
        <v>1928</v>
      </c>
      <c r="I49" s="9">
        <f t="shared" si="7"/>
        <v>1928</v>
      </c>
    </row>
    <row r="50" spans="1:9" ht="30">
      <c r="A50" s="9">
        <v>39</v>
      </c>
      <c r="B50" s="15" t="s">
        <v>37</v>
      </c>
      <c r="C50" s="55" t="s">
        <v>118</v>
      </c>
      <c r="D50" s="31" t="s">
        <v>21</v>
      </c>
      <c r="E50" s="32"/>
      <c r="F50" s="16" t="s">
        <v>64</v>
      </c>
      <c r="G50" s="9">
        <v>1928</v>
      </c>
      <c r="H50" s="9">
        <v>1928</v>
      </c>
      <c r="I50" s="9">
        <v>1928</v>
      </c>
    </row>
    <row r="51" spans="1:9" ht="30">
      <c r="A51" s="9">
        <v>40</v>
      </c>
      <c r="B51" s="25" t="s">
        <v>46</v>
      </c>
      <c r="C51" s="55" t="s">
        <v>111</v>
      </c>
      <c r="D51" s="31"/>
      <c r="E51" s="32"/>
      <c r="F51" s="16"/>
      <c r="G51" s="9">
        <v>31360</v>
      </c>
      <c r="H51" s="9">
        <v>31360</v>
      </c>
      <c r="I51" s="9">
        <v>31360</v>
      </c>
    </row>
    <row r="52" spans="1:9" ht="30">
      <c r="A52" s="9">
        <v>41</v>
      </c>
      <c r="B52" s="15" t="s">
        <v>20</v>
      </c>
      <c r="C52" s="55" t="s">
        <v>111</v>
      </c>
      <c r="D52" s="31" t="s">
        <v>21</v>
      </c>
      <c r="E52" s="32"/>
      <c r="F52" s="16"/>
      <c r="G52" s="9">
        <v>31360</v>
      </c>
      <c r="H52" s="9">
        <v>31360</v>
      </c>
      <c r="I52" s="9">
        <v>31360</v>
      </c>
    </row>
    <row r="53" spans="1:9" ht="30">
      <c r="A53" s="9">
        <v>42</v>
      </c>
      <c r="B53" s="15" t="s">
        <v>22</v>
      </c>
      <c r="C53" s="55" t="s">
        <v>111</v>
      </c>
      <c r="D53" s="31" t="s">
        <v>23</v>
      </c>
      <c r="E53" s="32"/>
      <c r="F53" s="16"/>
      <c r="G53" s="9">
        <v>31360</v>
      </c>
      <c r="H53" s="9">
        <v>31360</v>
      </c>
      <c r="I53" s="9">
        <v>31360</v>
      </c>
    </row>
    <row r="54" spans="1:9" ht="16.5" thickBot="1">
      <c r="A54" s="9">
        <v>43</v>
      </c>
      <c r="B54" s="3" t="s">
        <v>59</v>
      </c>
      <c r="C54" s="55" t="s">
        <v>111</v>
      </c>
      <c r="D54" s="31" t="s">
        <v>21</v>
      </c>
      <c r="E54" s="32"/>
      <c r="F54" s="16" t="s">
        <v>60</v>
      </c>
      <c r="G54" s="9"/>
      <c r="H54" s="9"/>
      <c r="I54" s="9"/>
    </row>
    <row r="55" spans="1:9">
      <c r="A55" s="9">
        <v>44</v>
      </c>
      <c r="B55" s="10" t="s">
        <v>28</v>
      </c>
      <c r="C55" s="55" t="s">
        <v>111</v>
      </c>
      <c r="D55" s="31" t="s">
        <v>23</v>
      </c>
      <c r="E55" s="32"/>
      <c r="F55" s="16" t="s">
        <v>61</v>
      </c>
      <c r="G55" s="14"/>
      <c r="H55" s="14"/>
      <c r="I55" s="14"/>
    </row>
    <row r="56" spans="1:9">
      <c r="A56" s="9">
        <v>45</v>
      </c>
      <c r="B56" s="12" t="s">
        <v>84</v>
      </c>
      <c r="C56" s="55" t="s">
        <v>171</v>
      </c>
      <c r="D56" s="31"/>
      <c r="E56" s="32"/>
      <c r="F56" s="16"/>
      <c r="G56" s="9">
        <f>G57</f>
        <v>1635</v>
      </c>
      <c r="H56" s="9">
        <f>H57</f>
        <v>1635</v>
      </c>
      <c r="I56" s="9">
        <f>I57</f>
        <v>1635</v>
      </c>
    </row>
    <row r="57" spans="1:9" ht="60">
      <c r="A57" s="9">
        <v>46</v>
      </c>
      <c r="B57" s="12" t="s">
        <v>149</v>
      </c>
      <c r="C57" s="55" t="s">
        <v>100</v>
      </c>
      <c r="D57" s="31"/>
      <c r="E57" s="32"/>
      <c r="F57" s="16"/>
      <c r="G57" s="9">
        <f t="shared" ref="G57:I58" si="8">SUM(G58)</f>
        <v>1635</v>
      </c>
      <c r="H57" s="9">
        <f t="shared" si="8"/>
        <v>1635</v>
      </c>
      <c r="I57" s="9">
        <f t="shared" si="8"/>
        <v>1635</v>
      </c>
    </row>
    <row r="58" spans="1:9" ht="33" customHeight="1">
      <c r="A58" s="9">
        <v>47</v>
      </c>
      <c r="B58" s="10" t="s">
        <v>47</v>
      </c>
      <c r="C58" s="55" t="s">
        <v>100</v>
      </c>
      <c r="D58" s="70" t="s">
        <v>48</v>
      </c>
      <c r="E58" s="71"/>
      <c r="F58" s="16"/>
      <c r="G58" s="9">
        <f t="shared" si="8"/>
        <v>1635</v>
      </c>
      <c r="H58" s="9">
        <f t="shared" si="8"/>
        <v>1635</v>
      </c>
      <c r="I58" s="9">
        <f t="shared" si="8"/>
        <v>1635</v>
      </c>
    </row>
    <row r="59" spans="1:9" ht="26.25" customHeight="1" thickBot="1">
      <c r="A59" s="9">
        <v>48</v>
      </c>
      <c r="B59" s="3" t="s">
        <v>86</v>
      </c>
      <c r="C59" s="55" t="s">
        <v>100</v>
      </c>
      <c r="D59" s="70" t="s">
        <v>85</v>
      </c>
      <c r="E59" s="71"/>
      <c r="F59" s="16"/>
      <c r="G59" s="9">
        <f t="shared" ref="G59:I60" si="9">G60</f>
        <v>1635</v>
      </c>
      <c r="H59" s="9">
        <f t="shared" si="9"/>
        <v>1635</v>
      </c>
      <c r="I59" s="9">
        <f t="shared" si="9"/>
        <v>1635</v>
      </c>
    </row>
    <row r="60" spans="1:9" ht="16.5" thickBot="1">
      <c r="A60" s="9">
        <v>49</v>
      </c>
      <c r="B60" s="3" t="s">
        <v>59</v>
      </c>
      <c r="C60" s="55" t="s">
        <v>100</v>
      </c>
      <c r="D60" s="70" t="s">
        <v>48</v>
      </c>
      <c r="E60" s="71"/>
      <c r="F60" s="16" t="s">
        <v>60</v>
      </c>
      <c r="G60" s="9">
        <f t="shared" si="9"/>
        <v>1635</v>
      </c>
      <c r="H60" s="9">
        <f t="shared" si="9"/>
        <v>1635</v>
      </c>
      <c r="I60" s="9">
        <f t="shared" si="9"/>
        <v>1635</v>
      </c>
    </row>
    <row r="61" spans="1:9" ht="49.5" customHeight="1">
      <c r="A61" s="9">
        <v>50</v>
      </c>
      <c r="B61" s="15" t="s">
        <v>17</v>
      </c>
      <c r="C61" s="55" t="s">
        <v>100</v>
      </c>
      <c r="D61" s="70" t="s">
        <v>85</v>
      </c>
      <c r="E61" s="71"/>
      <c r="F61" s="16" t="s">
        <v>70</v>
      </c>
      <c r="G61" s="14">
        <v>1635</v>
      </c>
      <c r="H61" s="14">
        <v>1635</v>
      </c>
      <c r="I61" s="14">
        <v>1635</v>
      </c>
    </row>
    <row r="62" spans="1:9" ht="30">
      <c r="A62" s="9">
        <v>56</v>
      </c>
      <c r="B62" s="28" t="s">
        <v>76</v>
      </c>
      <c r="C62" s="55" t="s">
        <v>129</v>
      </c>
      <c r="D62" s="70"/>
      <c r="E62" s="71"/>
      <c r="F62" s="16"/>
      <c r="G62" s="9">
        <f>G63+G69</f>
        <v>3179177</v>
      </c>
      <c r="H62" s="9">
        <f>H63+H69</f>
        <v>3179177</v>
      </c>
      <c r="I62" s="9">
        <f>I63+I69</f>
        <v>3179177</v>
      </c>
    </row>
    <row r="63" spans="1:9" ht="30">
      <c r="A63" s="9">
        <v>57</v>
      </c>
      <c r="B63" s="12" t="s">
        <v>160</v>
      </c>
      <c r="C63" s="57" t="s">
        <v>126</v>
      </c>
      <c r="D63" s="70"/>
      <c r="E63" s="71"/>
      <c r="F63" s="16"/>
      <c r="G63" s="9">
        <f t="shared" ref="G63:I65" si="10">G64</f>
        <v>2171132</v>
      </c>
      <c r="H63" s="9">
        <f t="shared" si="10"/>
        <v>2171132</v>
      </c>
      <c r="I63" s="9">
        <f t="shared" si="10"/>
        <v>2171132</v>
      </c>
    </row>
    <row r="64" spans="1:9" ht="75">
      <c r="A64" s="9">
        <v>58</v>
      </c>
      <c r="B64" s="10" t="s">
        <v>163</v>
      </c>
      <c r="C64" s="57" t="s">
        <v>127</v>
      </c>
      <c r="D64" s="31"/>
      <c r="E64" s="32"/>
      <c r="F64" s="16"/>
      <c r="G64" s="14">
        <f t="shared" si="10"/>
        <v>2171132</v>
      </c>
      <c r="H64" s="14">
        <f t="shared" si="10"/>
        <v>2171132</v>
      </c>
      <c r="I64" s="14">
        <f t="shared" si="10"/>
        <v>2171132</v>
      </c>
    </row>
    <row r="65" spans="1:9">
      <c r="A65" s="9">
        <v>59</v>
      </c>
      <c r="B65" s="10" t="s">
        <v>47</v>
      </c>
      <c r="C65" s="57" t="s">
        <v>127</v>
      </c>
      <c r="D65" s="64"/>
      <c r="E65" s="32"/>
      <c r="F65" s="16"/>
      <c r="G65" s="9">
        <f t="shared" si="10"/>
        <v>2171132</v>
      </c>
      <c r="H65" s="9">
        <f t="shared" si="10"/>
        <v>2171132</v>
      </c>
      <c r="I65" s="9">
        <f t="shared" si="10"/>
        <v>2171132</v>
      </c>
    </row>
    <row r="66" spans="1:9">
      <c r="A66" s="9">
        <v>60</v>
      </c>
      <c r="B66" s="10" t="s">
        <v>86</v>
      </c>
      <c r="C66" s="57" t="s">
        <v>127</v>
      </c>
      <c r="D66" s="70"/>
      <c r="E66" s="71"/>
      <c r="F66" s="16"/>
      <c r="G66" s="9">
        <f>SUM(G67)</f>
        <v>2171132</v>
      </c>
      <c r="H66" s="9">
        <f t="shared" ref="G66:I67" si="11">SUM(H67)</f>
        <v>2171132</v>
      </c>
      <c r="I66" s="9">
        <f t="shared" si="11"/>
        <v>2171132</v>
      </c>
    </row>
    <row r="67" spans="1:9" ht="24" customHeight="1">
      <c r="A67" s="9">
        <v>61</v>
      </c>
      <c r="B67" s="27" t="s">
        <v>83</v>
      </c>
      <c r="C67" s="57" t="s">
        <v>127</v>
      </c>
      <c r="D67" s="70" t="s">
        <v>48</v>
      </c>
      <c r="E67" s="71"/>
      <c r="F67" s="16" t="s">
        <v>66</v>
      </c>
      <c r="G67" s="9">
        <f t="shared" si="11"/>
        <v>2171132</v>
      </c>
      <c r="H67" s="9">
        <f t="shared" si="11"/>
        <v>2171132</v>
      </c>
      <c r="I67" s="9">
        <f t="shared" si="11"/>
        <v>2171132</v>
      </c>
    </row>
    <row r="68" spans="1:9">
      <c r="A68" s="9">
        <v>62</v>
      </c>
      <c r="B68" s="10" t="s">
        <v>45</v>
      </c>
      <c r="C68" s="57" t="s">
        <v>127</v>
      </c>
      <c r="D68" s="70" t="s">
        <v>85</v>
      </c>
      <c r="E68" s="71"/>
      <c r="F68" s="16" t="s">
        <v>67</v>
      </c>
      <c r="G68" s="11">
        <v>2171132</v>
      </c>
      <c r="H68" s="11">
        <v>2171132</v>
      </c>
      <c r="I68" s="11">
        <v>2171132</v>
      </c>
    </row>
    <row r="69" spans="1:9">
      <c r="A69" s="9">
        <v>63</v>
      </c>
      <c r="B69" s="10" t="s">
        <v>172</v>
      </c>
      <c r="C69" s="57" t="s">
        <v>127</v>
      </c>
      <c r="D69" s="65" t="s">
        <v>85</v>
      </c>
      <c r="E69" s="66"/>
      <c r="F69" s="63" t="s">
        <v>138</v>
      </c>
      <c r="G69" s="11">
        <v>1008045</v>
      </c>
      <c r="H69" s="11">
        <v>1008045</v>
      </c>
      <c r="I69" s="11">
        <v>1008045</v>
      </c>
    </row>
    <row r="70" spans="1:9">
      <c r="A70" s="14">
        <v>64</v>
      </c>
      <c r="B70" s="24" t="s">
        <v>11</v>
      </c>
      <c r="C70" s="54" t="s">
        <v>97</v>
      </c>
      <c r="D70" s="33"/>
      <c r="E70" s="34"/>
      <c r="F70" s="13"/>
      <c r="G70" s="37">
        <f>G71</f>
        <v>3309249</v>
      </c>
      <c r="H70" s="37">
        <f>H71</f>
        <v>3226449</v>
      </c>
      <c r="I70" s="37">
        <f>I71</f>
        <v>3230749</v>
      </c>
    </row>
    <row r="71" spans="1:9">
      <c r="A71" s="14">
        <v>65</v>
      </c>
      <c r="B71" s="23" t="s">
        <v>77</v>
      </c>
      <c r="C71" s="55" t="s">
        <v>98</v>
      </c>
      <c r="D71" s="31"/>
      <c r="E71" s="32"/>
      <c r="F71" s="16"/>
      <c r="G71" s="36">
        <f>G79+G72+G91+G96+G101+G88</f>
        <v>3309249</v>
      </c>
      <c r="H71" s="36">
        <f>H79+H72+H91+H96+H101+H88</f>
        <v>3226449</v>
      </c>
      <c r="I71" s="36">
        <f>I79+I72+I91+I96+I101+I88</f>
        <v>3230749</v>
      </c>
    </row>
    <row r="72" spans="1:9" ht="30">
      <c r="A72" s="14">
        <v>66</v>
      </c>
      <c r="B72" s="62" t="s">
        <v>15</v>
      </c>
      <c r="C72" s="55" t="s">
        <v>99</v>
      </c>
      <c r="D72" s="65" t="s">
        <v>14</v>
      </c>
      <c r="E72" s="66"/>
      <c r="F72" s="63"/>
      <c r="G72" s="36">
        <v>584313</v>
      </c>
      <c r="H72" s="36">
        <v>584313</v>
      </c>
      <c r="I72" s="36">
        <v>584313</v>
      </c>
    </row>
    <row r="73" spans="1:9">
      <c r="A73" s="14">
        <v>67</v>
      </c>
      <c r="B73" s="62" t="s">
        <v>59</v>
      </c>
      <c r="C73" s="55" t="s">
        <v>99</v>
      </c>
      <c r="D73" s="65" t="s">
        <v>16</v>
      </c>
      <c r="E73" s="66"/>
      <c r="F73" s="63"/>
      <c r="G73" s="36">
        <v>584313</v>
      </c>
      <c r="H73" s="36">
        <v>584313</v>
      </c>
      <c r="I73" s="36">
        <v>584313</v>
      </c>
    </row>
    <row r="74" spans="1:9" ht="30">
      <c r="A74" s="14">
        <v>68</v>
      </c>
      <c r="B74" s="62" t="s">
        <v>12</v>
      </c>
      <c r="C74" s="55" t="s">
        <v>99</v>
      </c>
      <c r="D74" s="65"/>
      <c r="E74" s="66"/>
      <c r="F74" s="63"/>
      <c r="G74" s="36">
        <v>584313</v>
      </c>
      <c r="H74" s="36">
        <v>584313</v>
      </c>
      <c r="I74" s="36">
        <v>584313</v>
      </c>
    </row>
    <row r="75" spans="1:9" ht="60">
      <c r="A75" s="14">
        <v>69</v>
      </c>
      <c r="B75" s="62" t="s">
        <v>13</v>
      </c>
      <c r="C75" s="55" t="s">
        <v>99</v>
      </c>
      <c r="D75" s="65" t="s">
        <v>14</v>
      </c>
      <c r="E75" s="66"/>
      <c r="F75" s="63"/>
      <c r="G75" s="36">
        <v>584313</v>
      </c>
      <c r="H75" s="36">
        <v>584313</v>
      </c>
      <c r="I75" s="36">
        <v>584313</v>
      </c>
    </row>
    <row r="76" spans="1:9" ht="30">
      <c r="A76" s="14">
        <v>70</v>
      </c>
      <c r="B76" s="62" t="s">
        <v>15</v>
      </c>
      <c r="C76" s="55" t="s">
        <v>99</v>
      </c>
      <c r="D76" s="65" t="s">
        <v>16</v>
      </c>
      <c r="E76" s="66"/>
      <c r="F76" s="63"/>
      <c r="G76" s="36">
        <v>584313</v>
      </c>
      <c r="H76" s="36">
        <v>584313</v>
      </c>
      <c r="I76" s="36">
        <v>584313</v>
      </c>
    </row>
    <row r="77" spans="1:9">
      <c r="A77" s="14">
        <v>71</v>
      </c>
      <c r="B77" s="62" t="s">
        <v>59</v>
      </c>
      <c r="C77" s="55" t="s">
        <v>99</v>
      </c>
      <c r="D77" s="65" t="s">
        <v>14</v>
      </c>
      <c r="E77" s="66"/>
      <c r="F77" s="63" t="s">
        <v>60</v>
      </c>
      <c r="G77" s="36">
        <v>584313</v>
      </c>
      <c r="H77" s="36">
        <v>584313</v>
      </c>
      <c r="I77" s="36">
        <v>584313</v>
      </c>
    </row>
    <row r="78" spans="1:9" ht="30">
      <c r="A78" s="14">
        <v>72</v>
      </c>
      <c r="B78" s="62" t="s">
        <v>68</v>
      </c>
      <c r="C78" s="55" t="s">
        <v>99</v>
      </c>
      <c r="D78" s="65" t="s">
        <v>16</v>
      </c>
      <c r="E78" s="66"/>
      <c r="F78" s="63" t="s">
        <v>69</v>
      </c>
      <c r="G78" s="36">
        <v>584313</v>
      </c>
      <c r="H78" s="36">
        <v>584313</v>
      </c>
      <c r="I78" s="36">
        <v>584313</v>
      </c>
    </row>
    <row r="79" spans="1:9" ht="45">
      <c r="A79" s="14">
        <v>73</v>
      </c>
      <c r="B79" s="15" t="s">
        <v>19</v>
      </c>
      <c r="C79" s="54" t="s">
        <v>102</v>
      </c>
      <c r="D79" s="31"/>
      <c r="E79" s="32"/>
      <c r="F79" s="16"/>
      <c r="G79" s="36">
        <f>G80+G84</f>
        <v>2586736</v>
      </c>
      <c r="H79" s="36">
        <f>H80+H84</f>
        <v>2526736</v>
      </c>
      <c r="I79" s="36">
        <f>I80+I84</f>
        <v>2526736</v>
      </c>
    </row>
    <row r="80" spans="1:9" ht="60">
      <c r="A80" s="14">
        <v>74</v>
      </c>
      <c r="B80" s="15" t="s">
        <v>13</v>
      </c>
      <c r="C80" s="55" t="s">
        <v>102</v>
      </c>
      <c r="D80" s="70" t="s">
        <v>14</v>
      </c>
      <c r="E80" s="71"/>
      <c r="F80" s="16"/>
      <c r="G80" s="36">
        <f t="shared" ref="G80:I82" si="12">G81</f>
        <v>1719886</v>
      </c>
      <c r="H80" s="36">
        <f t="shared" si="12"/>
        <v>1719886</v>
      </c>
      <c r="I80" s="36">
        <f t="shared" si="12"/>
        <v>1719886</v>
      </c>
    </row>
    <row r="81" spans="1:9" ht="30">
      <c r="A81" s="14">
        <v>75</v>
      </c>
      <c r="B81" s="15" t="s">
        <v>15</v>
      </c>
      <c r="C81" s="55" t="s">
        <v>102</v>
      </c>
      <c r="D81" s="70" t="s">
        <v>16</v>
      </c>
      <c r="E81" s="71"/>
      <c r="F81" s="16"/>
      <c r="G81" s="36">
        <f t="shared" si="12"/>
        <v>1719886</v>
      </c>
      <c r="H81" s="36">
        <f t="shared" si="12"/>
        <v>1719886</v>
      </c>
      <c r="I81" s="36">
        <f t="shared" si="12"/>
        <v>1719886</v>
      </c>
    </row>
    <row r="82" spans="1:9">
      <c r="A82" s="14">
        <v>76</v>
      </c>
      <c r="B82" s="12" t="s">
        <v>59</v>
      </c>
      <c r="C82" s="55" t="s">
        <v>102</v>
      </c>
      <c r="D82" s="70" t="s">
        <v>14</v>
      </c>
      <c r="E82" s="71"/>
      <c r="F82" s="16" t="s">
        <v>60</v>
      </c>
      <c r="G82" s="36">
        <f t="shared" si="12"/>
        <v>1719886</v>
      </c>
      <c r="H82" s="36">
        <f t="shared" si="12"/>
        <v>1719886</v>
      </c>
      <c r="I82" s="36">
        <f t="shared" si="12"/>
        <v>1719886</v>
      </c>
    </row>
    <row r="83" spans="1:9" ht="45">
      <c r="A83" s="14">
        <v>77</v>
      </c>
      <c r="B83" s="15" t="s">
        <v>17</v>
      </c>
      <c r="C83" s="55" t="s">
        <v>102</v>
      </c>
      <c r="D83" s="70" t="s">
        <v>16</v>
      </c>
      <c r="E83" s="71"/>
      <c r="F83" s="16" t="s">
        <v>70</v>
      </c>
      <c r="G83" s="11">
        <v>1719886</v>
      </c>
      <c r="H83" s="11">
        <v>1719886</v>
      </c>
      <c r="I83" s="11">
        <v>1719886</v>
      </c>
    </row>
    <row r="84" spans="1:9" ht="30">
      <c r="A84" s="14">
        <v>78</v>
      </c>
      <c r="B84" s="15" t="s">
        <v>20</v>
      </c>
      <c r="C84" s="55" t="s">
        <v>102</v>
      </c>
      <c r="D84" s="70" t="s">
        <v>21</v>
      </c>
      <c r="E84" s="71"/>
      <c r="F84" s="16"/>
      <c r="G84" s="36">
        <f>SUM(G85)</f>
        <v>866850</v>
      </c>
      <c r="H84" s="36">
        <f>SUM(H85)</f>
        <v>806850</v>
      </c>
      <c r="I84" s="36">
        <f>SUM(I85)</f>
        <v>806850</v>
      </c>
    </row>
    <row r="85" spans="1:9" ht="30">
      <c r="A85" s="14">
        <v>79</v>
      </c>
      <c r="B85" s="15" t="s">
        <v>22</v>
      </c>
      <c r="C85" s="55" t="s">
        <v>102</v>
      </c>
      <c r="D85" s="70" t="s">
        <v>23</v>
      </c>
      <c r="E85" s="71"/>
      <c r="F85" s="16"/>
      <c r="G85" s="36">
        <f t="shared" ref="G85:I86" si="13">G86</f>
        <v>866850</v>
      </c>
      <c r="H85" s="36">
        <f t="shared" si="13"/>
        <v>806850</v>
      </c>
      <c r="I85" s="36">
        <f t="shared" si="13"/>
        <v>806850</v>
      </c>
    </row>
    <row r="86" spans="1:9">
      <c r="A86" s="14">
        <v>80</v>
      </c>
      <c r="B86" s="12" t="s">
        <v>59</v>
      </c>
      <c r="C86" s="55" t="s">
        <v>102</v>
      </c>
      <c r="D86" s="70" t="s">
        <v>21</v>
      </c>
      <c r="E86" s="71"/>
      <c r="F86" s="16" t="s">
        <v>60</v>
      </c>
      <c r="G86" s="14">
        <f t="shared" si="13"/>
        <v>866850</v>
      </c>
      <c r="H86" s="14">
        <f t="shared" si="13"/>
        <v>806850</v>
      </c>
      <c r="I86" s="14">
        <f t="shared" si="13"/>
        <v>806850</v>
      </c>
    </row>
    <row r="87" spans="1:9" ht="45">
      <c r="A87" s="14">
        <v>81</v>
      </c>
      <c r="B87" s="15" t="s">
        <v>17</v>
      </c>
      <c r="C87" s="55" t="s">
        <v>102</v>
      </c>
      <c r="D87" s="70" t="s">
        <v>23</v>
      </c>
      <c r="E87" s="71"/>
      <c r="F87" s="16" t="s">
        <v>70</v>
      </c>
      <c r="G87" s="11">
        <v>866850</v>
      </c>
      <c r="H87" s="11">
        <v>806850</v>
      </c>
      <c r="I87" s="11">
        <v>806850</v>
      </c>
    </row>
    <row r="88" spans="1:9">
      <c r="A88" s="14">
        <v>82</v>
      </c>
      <c r="B88" s="18" t="s">
        <v>177</v>
      </c>
      <c r="C88" s="58" t="s">
        <v>135</v>
      </c>
      <c r="D88" s="67"/>
      <c r="E88" s="68"/>
      <c r="F88" s="17" t="s">
        <v>140</v>
      </c>
      <c r="G88" s="69">
        <f>G89</f>
        <v>24000</v>
      </c>
      <c r="H88" s="69">
        <v>0</v>
      </c>
      <c r="I88" s="69">
        <v>0</v>
      </c>
    </row>
    <row r="89" spans="1:9">
      <c r="A89" s="14">
        <v>83</v>
      </c>
      <c r="B89" s="18" t="s">
        <v>167</v>
      </c>
      <c r="C89" s="58" t="s">
        <v>135</v>
      </c>
      <c r="D89" s="67" t="s">
        <v>173</v>
      </c>
      <c r="E89" s="68"/>
      <c r="F89" s="17" t="s">
        <v>140</v>
      </c>
      <c r="G89" s="69">
        <f>G90</f>
        <v>24000</v>
      </c>
      <c r="H89" s="69">
        <v>0</v>
      </c>
      <c r="I89" s="69">
        <v>0</v>
      </c>
    </row>
    <row r="90" spans="1:9">
      <c r="A90" s="14">
        <v>84</v>
      </c>
      <c r="B90" s="18" t="s">
        <v>165</v>
      </c>
      <c r="C90" s="58" t="s">
        <v>135</v>
      </c>
      <c r="D90" s="67" t="s">
        <v>166</v>
      </c>
      <c r="E90" s="68"/>
      <c r="F90" s="17" t="s">
        <v>140</v>
      </c>
      <c r="G90" s="69">
        <v>24000</v>
      </c>
      <c r="H90" s="69">
        <v>0</v>
      </c>
      <c r="I90" s="69">
        <v>0</v>
      </c>
    </row>
    <row r="91" spans="1:9" ht="30">
      <c r="A91" s="14">
        <v>85</v>
      </c>
      <c r="B91" s="18" t="s">
        <v>27</v>
      </c>
      <c r="C91" s="60" t="s">
        <v>104</v>
      </c>
      <c r="D91" s="31"/>
      <c r="E91" s="32"/>
      <c r="F91" s="17"/>
      <c r="G91" s="19">
        <f t="shared" ref="G91:I94" si="14">SUM(G92)</f>
        <v>19200</v>
      </c>
      <c r="H91" s="19">
        <f t="shared" si="14"/>
        <v>19200</v>
      </c>
      <c r="I91" s="19">
        <f t="shared" si="14"/>
        <v>19200</v>
      </c>
    </row>
    <row r="92" spans="1:9" ht="30">
      <c r="A92" s="14">
        <v>86</v>
      </c>
      <c r="B92" s="18" t="s">
        <v>20</v>
      </c>
      <c r="C92" s="58" t="s">
        <v>104</v>
      </c>
      <c r="D92" s="70" t="s">
        <v>21</v>
      </c>
      <c r="E92" s="71"/>
      <c r="F92" s="17"/>
      <c r="G92" s="19">
        <f t="shared" si="14"/>
        <v>19200</v>
      </c>
      <c r="H92" s="19">
        <f t="shared" si="14"/>
        <v>19200</v>
      </c>
      <c r="I92" s="19">
        <f t="shared" si="14"/>
        <v>19200</v>
      </c>
    </row>
    <row r="93" spans="1:9" ht="30">
      <c r="A93" s="14">
        <v>87</v>
      </c>
      <c r="B93" s="18" t="s">
        <v>22</v>
      </c>
      <c r="C93" s="58" t="s">
        <v>104</v>
      </c>
      <c r="D93" s="70" t="s">
        <v>23</v>
      </c>
      <c r="E93" s="71"/>
      <c r="F93" s="17"/>
      <c r="G93" s="19">
        <f t="shared" si="14"/>
        <v>19200</v>
      </c>
      <c r="H93" s="19">
        <f t="shared" si="14"/>
        <v>19200</v>
      </c>
      <c r="I93" s="19">
        <f t="shared" si="14"/>
        <v>19200</v>
      </c>
    </row>
    <row r="94" spans="1:9">
      <c r="A94" s="14">
        <v>88</v>
      </c>
      <c r="B94" s="15" t="s">
        <v>59</v>
      </c>
      <c r="C94" s="58" t="s">
        <v>104</v>
      </c>
      <c r="D94" s="70" t="s">
        <v>23</v>
      </c>
      <c r="E94" s="71"/>
      <c r="F94" s="17" t="s">
        <v>60</v>
      </c>
      <c r="G94" s="19">
        <f t="shared" si="14"/>
        <v>19200</v>
      </c>
      <c r="H94" s="19">
        <f t="shared" si="14"/>
        <v>19200</v>
      </c>
      <c r="I94" s="19">
        <f t="shared" si="14"/>
        <v>19200</v>
      </c>
    </row>
    <row r="95" spans="1:9">
      <c r="A95" s="14">
        <v>89</v>
      </c>
      <c r="B95" s="18" t="s">
        <v>71</v>
      </c>
      <c r="C95" s="58" t="s">
        <v>104</v>
      </c>
      <c r="D95" s="70" t="s">
        <v>23</v>
      </c>
      <c r="E95" s="71"/>
      <c r="F95" s="17" t="s">
        <v>72</v>
      </c>
      <c r="G95" s="19">
        <v>19200</v>
      </c>
      <c r="H95" s="19">
        <v>19200</v>
      </c>
      <c r="I95" s="19">
        <v>19200</v>
      </c>
    </row>
    <row r="96" spans="1:9" ht="60">
      <c r="A96" s="14">
        <v>90</v>
      </c>
      <c r="B96" s="15" t="s">
        <v>24</v>
      </c>
      <c r="C96" s="55" t="s">
        <v>103</v>
      </c>
      <c r="D96" s="31"/>
      <c r="E96" s="32"/>
      <c r="F96" s="17"/>
      <c r="G96" s="19">
        <f t="shared" ref="G96:I99" si="15">G97</f>
        <v>2800</v>
      </c>
      <c r="H96" s="19">
        <f t="shared" si="15"/>
        <v>2800</v>
      </c>
      <c r="I96" s="19">
        <f t="shared" si="15"/>
        <v>2800</v>
      </c>
    </row>
    <row r="97" spans="1:9" ht="30">
      <c r="A97" s="14">
        <v>91</v>
      </c>
      <c r="B97" s="15" t="s">
        <v>20</v>
      </c>
      <c r="C97" s="55" t="s">
        <v>103</v>
      </c>
      <c r="D97" s="31" t="s">
        <v>21</v>
      </c>
      <c r="E97" s="32"/>
      <c r="F97" s="17"/>
      <c r="G97" s="19">
        <f t="shared" si="15"/>
        <v>2800</v>
      </c>
      <c r="H97" s="19">
        <f t="shared" si="15"/>
        <v>2800</v>
      </c>
      <c r="I97" s="19">
        <f t="shared" si="15"/>
        <v>2800</v>
      </c>
    </row>
    <row r="98" spans="1:9" ht="30">
      <c r="A98" s="14">
        <v>92</v>
      </c>
      <c r="B98" s="15" t="s">
        <v>22</v>
      </c>
      <c r="C98" s="55" t="s">
        <v>103</v>
      </c>
      <c r="D98" s="31" t="s">
        <v>23</v>
      </c>
      <c r="E98" s="32"/>
      <c r="F98" s="17"/>
      <c r="G98" s="19">
        <f t="shared" si="15"/>
        <v>2800</v>
      </c>
      <c r="H98" s="19">
        <f t="shared" si="15"/>
        <v>2800</v>
      </c>
      <c r="I98" s="19">
        <f t="shared" si="15"/>
        <v>2800</v>
      </c>
    </row>
    <row r="99" spans="1:9">
      <c r="A99" s="14">
        <v>93</v>
      </c>
      <c r="B99" s="12" t="s">
        <v>59</v>
      </c>
      <c r="C99" s="55" t="s">
        <v>103</v>
      </c>
      <c r="D99" s="31" t="s">
        <v>21</v>
      </c>
      <c r="E99" s="32"/>
      <c r="F99" s="17" t="s">
        <v>60</v>
      </c>
      <c r="G99" s="19">
        <f t="shared" si="15"/>
        <v>2800</v>
      </c>
      <c r="H99" s="19">
        <f t="shared" si="15"/>
        <v>2800</v>
      </c>
      <c r="I99" s="19">
        <f t="shared" si="15"/>
        <v>2800</v>
      </c>
    </row>
    <row r="100" spans="1:9" ht="45">
      <c r="A100" s="14">
        <v>94</v>
      </c>
      <c r="B100" s="15" t="s">
        <v>17</v>
      </c>
      <c r="C100" s="55" t="s">
        <v>103</v>
      </c>
      <c r="D100" s="31" t="s">
        <v>23</v>
      </c>
      <c r="E100" s="32"/>
      <c r="F100" s="17" t="s">
        <v>70</v>
      </c>
      <c r="G100" s="11">
        <v>2800</v>
      </c>
      <c r="H100" s="11">
        <v>2800</v>
      </c>
      <c r="I100" s="11">
        <v>2800</v>
      </c>
    </row>
    <row r="101" spans="1:9" ht="45">
      <c r="A101" s="14">
        <v>95</v>
      </c>
      <c r="B101" s="15" t="s">
        <v>36</v>
      </c>
      <c r="C101" s="61">
        <v>9330051180</v>
      </c>
      <c r="D101" s="31"/>
      <c r="E101" s="32"/>
      <c r="F101" s="17"/>
      <c r="G101" s="19">
        <f>G102+G106</f>
        <v>92200</v>
      </c>
      <c r="H101" s="19">
        <f>SUM(H102+H106)</f>
        <v>93400</v>
      </c>
      <c r="I101" s="19">
        <f>I102+I106</f>
        <v>97700</v>
      </c>
    </row>
    <row r="102" spans="1:9" ht="60">
      <c r="A102" s="14">
        <v>96</v>
      </c>
      <c r="B102" s="15" t="s">
        <v>13</v>
      </c>
      <c r="C102" s="59">
        <v>9330051180</v>
      </c>
      <c r="D102" s="70" t="s">
        <v>14</v>
      </c>
      <c r="E102" s="71"/>
      <c r="F102" s="17"/>
      <c r="G102" s="19">
        <f t="shared" ref="G102:I104" si="16">SUM(G103)</f>
        <v>90400</v>
      </c>
      <c r="H102" s="19">
        <f t="shared" si="16"/>
        <v>91600</v>
      </c>
      <c r="I102" s="19">
        <f t="shared" si="16"/>
        <v>95900</v>
      </c>
    </row>
    <row r="103" spans="1:9" ht="30">
      <c r="A103" s="14">
        <v>97</v>
      </c>
      <c r="B103" s="15" t="s">
        <v>15</v>
      </c>
      <c r="C103" s="59">
        <v>9330051180</v>
      </c>
      <c r="D103" s="70" t="s">
        <v>16</v>
      </c>
      <c r="E103" s="71"/>
      <c r="F103" s="17"/>
      <c r="G103" s="19">
        <f t="shared" si="16"/>
        <v>90400</v>
      </c>
      <c r="H103" s="19">
        <f t="shared" si="16"/>
        <v>91600</v>
      </c>
      <c r="I103" s="19">
        <f t="shared" si="16"/>
        <v>95900</v>
      </c>
    </row>
    <row r="104" spans="1:9">
      <c r="A104" s="14">
        <v>98</v>
      </c>
      <c r="B104" s="15" t="s">
        <v>73</v>
      </c>
      <c r="C104" s="59">
        <v>9330051180</v>
      </c>
      <c r="D104" s="70" t="s">
        <v>16</v>
      </c>
      <c r="E104" s="71"/>
      <c r="F104" s="17" t="s">
        <v>74</v>
      </c>
      <c r="G104" s="19">
        <f t="shared" si="16"/>
        <v>90400</v>
      </c>
      <c r="H104" s="19">
        <f t="shared" si="16"/>
        <v>91600</v>
      </c>
      <c r="I104" s="19">
        <f t="shared" si="16"/>
        <v>95900</v>
      </c>
    </row>
    <row r="105" spans="1:9">
      <c r="A105" s="14">
        <v>99</v>
      </c>
      <c r="B105" s="15" t="s">
        <v>34</v>
      </c>
      <c r="C105" s="59">
        <v>9330051180</v>
      </c>
      <c r="D105" s="70" t="s">
        <v>16</v>
      </c>
      <c r="E105" s="71"/>
      <c r="F105" s="17" t="s">
        <v>75</v>
      </c>
      <c r="G105" s="19">
        <v>90400</v>
      </c>
      <c r="H105" s="19">
        <v>91600</v>
      </c>
      <c r="I105" s="19">
        <v>95900</v>
      </c>
    </row>
    <row r="106" spans="1:9" ht="30">
      <c r="A106" s="14">
        <v>100</v>
      </c>
      <c r="B106" s="15" t="s">
        <v>20</v>
      </c>
      <c r="C106" s="59">
        <v>9330051180</v>
      </c>
      <c r="D106" s="70" t="s">
        <v>21</v>
      </c>
      <c r="E106" s="71"/>
      <c r="F106" s="17"/>
      <c r="G106" s="19">
        <f>G107</f>
        <v>1800</v>
      </c>
      <c r="H106" s="19">
        <f>H107</f>
        <v>1800</v>
      </c>
      <c r="I106" s="19">
        <f>I107</f>
        <v>1800</v>
      </c>
    </row>
    <row r="107" spans="1:9" ht="30">
      <c r="A107" s="14">
        <v>101</v>
      </c>
      <c r="B107" s="15" t="s">
        <v>22</v>
      </c>
      <c r="C107" s="59">
        <v>9330051180</v>
      </c>
      <c r="D107" s="70" t="s">
        <v>23</v>
      </c>
      <c r="E107" s="71"/>
      <c r="F107" s="17"/>
      <c r="G107" s="19">
        <f t="shared" ref="G107:I108" si="17">SUM(G108)</f>
        <v>1800</v>
      </c>
      <c r="H107" s="19">
        <f t="shared" si="17"/>
        <v>1800</v>
      </c>
      <c r="I107" s="19">
        <f t="shared" si="17"/>
        <v>1800</v>
      </c>
    </row>
    <row r="108" spans="1:9">
      <c r="A108" s="14">
        <v>102</v>
      </c>
      <c r="B108" s="15" t="s">
        <v>73</v>
      </c>
      <c r="C108" s="59">
        <v>9330051180</v>
      </c>
      <c r="D108" s="70" t="s">
        <v>23</v>
      </c>
      <c r="E108" s="71"/>
      <c r="F108" s="17" t="s">
        <v>74</v>
      </c>
      <c r="G108" s="19">
        <f t="shared" si="17"/>
        <v>1800</v>
      </c>
      <c r="H108" s="19">
        <f t="shared" si="17"/>
        <v>1800</v>
      </c>
      <c r="I108" s="19">
        <f t="shared" si="17"/>
        <v>1800</v>
      </c>
    </row>
    <row r="109" spans="1:9">
      <c r="A109" s="14">
        <v>103</v>
      </c>
      <c r="B109" s="15" t="s">
        <v>34</v>
      </c>
      <c r="C109" s="59">
        <v>9330051180</v>
      </c>
      <c r="D109" s="70" t="s">
        <v>23</v>
      </c>
      <c r="E109" s="71"/>
      <c r="F109" s="17" t="s">
        <v>75</v>
      </c>
      <c r="G109" s="19">
        <v>1800</v>
      </c>
      <c r="H109" s="19">
        <v>1800</v>
      </c>
      <c r="I109" s="19">
        <v>1800</v>
      </c>
    </row>
    <row r="110" spans="1:9">
      <c r="A110" s="14">
        <v>104</v>
      </c>
      <c r="B110" s="35" t="s">
        <v>49</v>
      </c>
      <c r="C110" s="55"/>
      <c r="D110" s="70"/>
      <c r="E110" s="78"/>
      <c r="F110" s="16"/>
      <c r="G110" s="14"/>
      <c r="H110" s="11">
        <v>221021</v>
      </c>
      <c r="I110" s="11">
        <v>445022</v>
      </c>
    </row>
    <row r="111" spans="1:9">
      <c r="A111" s="14">
        <v>105</v>
      </c>
      <c r="B111" s="26" t="s">
        <v>50</v>
      </c>
      <c r="C111" s="56"/>
      <c r="D111" s="70"/>
      <c r="E111" s="78"/>
      <c r="F111" s="13"/>
      <c r="G111" s="39">
        <f>G12+G62+G70+G110</f>
        <v>8859545</v>
      </c>
      <c r="H111" s="39">
        <f>H12+H62+H70+H110</f>
        <v>8840845</v>
      </c>
      <c r="I111" s="39">
        <f>I12+I62+I70+I110</f>
        <v>8900445</v>
      </c>
    </row>
  </sheetData>
  <mergeCells count="60">
    <mergeCell ref="D93:E93"/>
    <mergeCell ref="D92:E92"/>
    <mergeCell ref="D111:E111"/>
    <mergeCell ref="D109:E109"/>
    <mergeCell ref="D107:E107"/>
    <mergeCell ref="D108:E108"/>
    <mergeCell ref="D110:E110"/>
    <mergeCell ref="D106:E106"/>
    <mergeCell ref="D104:E104"/>
    <mergeCell ref="D94:E94"/>
    <mergeCell ref="D105:E105"/>
    <mergeCell ref="D102:E102"/>
    <mergeCell ref="D103:E103"/>
    <mergeCell ref="D95:E95"/>
    <mergeCell ref="D59:E59"/>
    <mergeCell ref="D62:E62"/>
    <mergeCell ref="D63:E63"/>
    <mergeCell ref="D87:E87"/>
    <mergeCell ref="D81:E81"/>
    <mergeCell ref="D82:E82"/>
    <mergeCell ref="D83:E83"/>
    <mergeCell ref="D84:E84"/>
    <mergeCell ref="D85:E85"/>
    <mergeCell ref="D86:E86"/>
    <mergeCell ref="D80:E80"/>
    <mergeCell ref="D66:E66"/>
    <mergeCell ref="D67:E67"/>
    <mergeCell ref="D68:E68"/>
    <mergeCell ref="D60:E60"/>
    <mergeCell ref="D61:E61"/>
    <mergeCell ref="D47:E47"/>
    <mergeCell ref="D58:E58"/>
    <mergeCell ref="D28:E28"/>
    <mergeCell ref="D35:E35"/>
    <mergeCell ref="D34:E34"/>
    <mergeCell ref="D33:E33"/>
    <mergeCell ref="D32:E32"/>
    <mergeCell ref="D48:E48"/>
    <mergeCell ref="D26:E26"/>
    <mergeCell ref="D27:E27"/>
    <mergeCell ref="D46:E46"/>
    <mergeCell ref="D39:E39"/>
    <mergeCell ref="D40:E40"/>
    <mergeCell ref="D29:E29"/>
    <mergeCell ref="D25:E25"/>
    <mergeCell ref="D21:E21"/>
    <mergeCell ref="G1:I1"/>
    <mergeCell ref="D31:E31"/>
    <mergeCell ref="D17:E17"/>
    <mergeCell ref="D18:E18"/>
    <mergeCell ref="D23:E23"/>
    <mergeCell ref="D24:E24"/>
    <mergeCell ref="D2:I2"/>
    <mergeCell ref="D11:E11"/>
    <mergeCell ref="D22:E22"/>
    <mergeCell ref="D19:E19"/>
    <mergeCell ref="D12:E12"/>
    <mergeCell ref="D20:E20"/>
    <mergeCell ref="D13:E13"/>
    <mergeCell ref="D30:E30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A6" sqref="A6:G6"/>
    </sheetView>
  </sheetViews>
  <sheetFormatPr defaultRowHeight="15"/>
  <cols>
    <col min="2" max="2" width="27.7109375" customWidth="1"/>
    <col min="3" max="3" width="11.7109375" customWidth="1"/>
    <col min="4" max="4" width="11.42578125" customWidth="1"/>
    <col min="5" max="5" width="13.28515625" customWidth="1"/>
    <col min="7" max="7" width="4" customWidth="1"/>
  </cols>
  <sheetData>
    <row r="1" spans="1:8">
      <c r="A1" s="52" t="s">
        <v>174</v>
      </c>
      <c r="B1" s="53"/>
      <c r="C1" s="53"/>
      <c r="D1" s="53"/>
      <c r="E1" s="53"/>
      <c r="F1" s="53"/>
      <c r="G1" s="53"/>
    </row>
    <row r="2" spans="1:8">
      <c r="A2" s="52" t="s">
        <v>94</v>
      </c>
      <c r="B2" s="53"/>
      <c r="C2" s="53"/>
      <c r="D2" s="53"/>
      <c r="E2" s="53"/>
      <c r="F2" s="53"/>
      <c r="G2" s="53"/>
    </row>
    <row r="3" spans="1:8">
      <c r="A3" s="52" t="s">
        <v>143</v>
      </c>
      <c r="B3" s="53"/>
      <c r="C3" s="53"/>
      <c r="D3" s="53"/>
      <c r="E3" s="53"/>
      <c r="F3" s="53"/>
      <c r="G3" s="53"/>
    </row>
    <row r="4" spans="1:8">
      <c r="A4" s="52" t="s">
        <v>87</v>
      </c>
      <c r="B4" s="53"/>
      <c r="C4" s="53"/>
      <c r="D4" s="53"/>
      <c r="E4" s="53"/>
      <c r="F4" s="53"/>
      <c r="G4" s="53"/>
    </row>
    <row r="5" spans="1:8">
      <c r="A5" s="52" t="s">
        <v>144</v>
      </c>
      <c r="B5" s="53"/>
      <c r="C5" s="53"/>
      <c r="D5" s="53"/>
      <c r="E5" s="53"/>
      <c r="F5" s="53"/>
      <c r="G5" s="53"/>
    </row>
    <row r="6" spans="1:8" ht="15.75">
      <c r="A6" s="83" t="s">
        <v>176</v>
      </c>
      <c r="B6" s="83"/>
      <c r="C6" s="83"/>
      <c r="D6" s="83"/>
      <c r="E6" s="83"/>
      <c r="F6" s="83"/>
      <c r="G6" s="83"/>
      <c r="H6" s="49"/>
    </row>
    <row r="7" spans="1:8" ht="15.75">
      <c r="A7" s="42"/>
    </row>
    <row r="8" spans="1:8" ht="15.75">
      <c r="A8" s="42"/>
    </row>
    <row r="9" spans="1:8" ht="15.75">
      <c r="A9" s="42"/>
    </row>
    <row r="10" spans="1:8" ht="15.75">
      <c r="A10" s="42"/>
    </row>
    <row r="11" spans="1:8" ht="81.75" customHeight="1">
      <c r="A11" s="81" t="s">
        <v>175</v>
      </c>
      <c r="B11" s="82"/>
      <c r="C11" s="82"/>
      <c r="D11" s="82"/>
      <c r="E11" s="82"/>
      <c r="F11" s="82"/>
      <c r="G11" s="82"/>
    </row>
    <row r="12" spans="1:8" ht="30.75" customHeight="1" thickBot="1">
      <c r="A12" s="47"/>
      <c r="B12" s="47"/>
      <c r="C12" s="47"/>
      <c r="D12" s="47"/>
      <c r="E12" s="48" t="s">
        <v>79</v>
      </c>
      <c r="F12" s="47"/>
      <c r="G12" s="47"/>
    </row>
    <row r="13" spans="1:8" ht="62.25" customHeight="1" thickBot="1">
      <c r="A13" s="45" t="s">
        <v>91</v>
      </c>
      <c r="B13" s="45" t="s">
        <v>88</v>
      </c>
      <c r="C13" s="46" t="s">
        <v>145</v>
      </c>
      <c r="D13" s="46" t="s">
        <v>146</v>
      </c>
      <c r="E13" s="46" t="s">
        <v>132</v>
      </c>
    </row>
    <row r="14" spans="1:8" ht="56.25" customHeight="1" thickBot="1">
      <c r="A14" s="43">
        <v>1</v>
      </c>
      <c r="B14" s="44" t="s">
        <v>89</v>
      </c>
      <c r="C14" s="51">
        <v>1635</v>
      </c>
      <c r="D14" s="51">
        <v>1635</v>
      </c>
      <c r="E14" s="51">
        <v>1635</v>
      </c>
    </row>
    <row r="15" spans="1:8" ht="48" thickBot="1">
      <c r="A15" s="43">
        <v>2</v>
      </c>
      <c r="B15" s="44" t="s">
        <v>141</v>
      </c>
      <c r="C15" s="51">
        <v>1008045</v>
      </c>
      <c r="D15" s="51">
        <v>1008045</v>
      </c>
      <c r="E15" s="51">
        <v>1008045</v>
      </c>
    </row>
    <row r="16" spans="1:8" ht="48" thickBot="1">
      <c r="A16" s="43">
        <v>3</v>
      </c>
      <c r="B16" s="44" t="s">
        <v>142</v>
      </c>
      <c r="C16" s="51">
        <v>2171132</v>
      </c>
      <c r="D16" s="51">
        <v>2171132</v>
      </c>
      <c r="E16" s="51">
        <v>2171132</v>
      </c>
    </row>
    <row r="17" spans="1:5" ht="16.5" thickBot="1">
      <c r="A17" s="79" t="s">
        <v>90</v>
      </c>
      <c r="B17" s="80"/>
      <c r="C17" s="50">
        <v>3180812</v>
      </c>
      <c r="D17" s="50">
        <v>3180812</v>
      </c>
      <c r="E17" s="50">
        <v>3180812</v>
      </c>
    </row>
  </sheetData>
  <mergeCells count="3">
    <mergeCell ref="A17:B17"/>
    <mergeCell ref="A11:G11"/>
    <mergeCell ref="A6:G6"/>
  </mergeCells>
  <phoneticPr fontId="1" type="noConversion"/>
  <pageMargins left="0.7" right="0.7" top="0.75" bottom="0.75" header="0.3" footer="0.3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6</vt:lpstr>
      <vt:lpstr>приложение7</vt:lpstr>
      <vt:lpstr>приложение 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2014-01-09T07:06:02Z</cp:lastPrinted>
  <dcterms:created xsi:type="dcterms:W3CDTF">2006-09-28T05:33:49Z</dcterms:created>
  <dcterms:modified xsi:type="dcterms:W3CDTF">2018-01-09T07:00:06Z</dcterms:modified>
</cp:coreProperties>
</file>