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19200" windowHeight="10920" activeTab="2"/>
  </bookViews>
  <sheets>
    <sheet name="приложение 6" sheetId="1" r:id="rId1"/>
    <sheet name="приложение7" sheetId="2" r:id="rId2"/>
    <sheet name="приложение 8" sheetId="4" r:id="rId3"/>
  </sheets>
  <calcPr calcId="125725"/>
</workbook>
</file>

<file path=xl/calcChain.xml><?xml version="1.0" encoding="utf-8"?>
<calcChain xmlns="http://schemas.openxmlformats.org/spreadsheetml/2006/main">
  <c r="H44" i="2"/>
  <c r="I44"/>
  <c r="G44"/>
  <c r="G43" s="1"/>
  <c r="I21" i="1"/>
  <c r="I108" i="2" l="1"/>
  <c r="I107" s="1"/>
  <c r="H108"/>
  <c r="H107" s="1"/>
  <c r="G108"/>
  <c r="G107" s="1"/>
  <c r="I104"/>
  <c r="I103" s="1"/>
  <c r="I102" s="1"/>
  <c r="I101" s="1"/>
  <c r="H104"/>
  <c r="G104"/>
  <c r="G103" s="1"/>
  <c r="G102" s="1"/>
  <c r="G101" s="1"/>
  <c r="H103"/>
  <c r="H102" s="1"/>
  <c r="H101" s="1"/>
  <c r="D11" i="4" l="1"/>
  <c r="E11"/>
  <c r="C11"/>
  <c r="I45" i="1"/>
  <c r="I44" s="1"/>
  <c r="I43" s="1"/>
  <c r="I49"/>
  <c r="I48" s="1"/>
  <c r="I47" s="1"/>
  <c r="I17"/>
  <c r="I16" s="1"/>
  <c r="I15" s="1"/>
  <c r="I14" s="1"/>
  <c r="I27"/>
  <c r="I92"/>
  <c r="I91" s="1"/>
  <c r="I94"/>
  <c r="J45"/>
  <c r="J44" s="1"/>
  <c r="J43" s="1"/>
  <c r="J49"/>
  <c r="J48" s="1"/>
  <c r="J47" s="1"/>
  <c r="J17"/>
  <c r="J16" s="1"/>
  <c r="J15" s="1"/>
  <c r="J14" s="1"/>
  <c r="J13" s="1"/>
  <c r="J27"/>
  <c r="J92"/>
  <c r="J91" s="1"/>
  <c r="J89"/>
  <c r="J88" s="1"/>
  <c r="J87" s="1"/>
  <c r="H45"/>
  <c r="H44" s="1"/>
  <c r="H43" s="1"/>
  <c r="H49"/>
  <c r="H48" s="1"/>
  <c r="H47" s="1"/>
  <c r="H17"/>
  <c r="H16" s="1"/>
  <c r="H15" s="1"/>
  <c r="H27"/>
  <c r="H92"/>
  <c r="H91" s="1"/>
  <c r="H95"/>
  <c r="H94" s="1"/>
  <c r="I60"/>
  <c r="I59" s="1"/>
  <c r="I58" s="1"/>
  <c r="I57" s="1"/>
  <c r="I78"/>
  <c r="I77" s="1"/>
  <c r="I76" s="1"/>
  <c r="I75" s="1"/>
  <c r="I74" s="1"/>
  <c r="I72"/>
  <c r="I71" s="1"/>
  <c r="I70" s="1"/>
  <c r="I69" s="1"/>
  <c r="I68" s="1"/>
  <c r="I67" s="1"/>
  <c r="I85"/>
  <c r="I84" s="1"/>
  <c r="I83" s="1"/>
  <c r="I82" s="1"/>
  <c r="I81" s="1"/>
  <c r="I80" s="1"/>
  <c r="I106"/>
  <c r="I105" s="1"/>
  <c r="I104" s="1"/>
  <c r="I102"/>
  <c r="I101" s="1"/>
  <c r="I100" s="1"/>
  <c r="I99" s="1"/>
  <c r="I98" s="1"/>
  <c r="I97" s="1"/>
  <c r="J60"/>
  <c r="J59" s="1"/>
  <c r="J58" s="1"/>
  <c r="J57" s="1"/>
  <c r="J78"/>
  <c r="J77" s="1"/>
  <c r="J76" s="1"/>
  <c r="J75" s="1"/>
  <c r="J74" s="1"/>
  <c r="J72"/>
  <c r="J71" s="1"/>
  <c r="J70" s="1"/>
  <c r="J69" s="1"/>
  <c r="J68" s="1"/>
  <c r="J85"/>
  <c r="J84" s="1"/>
  <c r="J83" s="1"/>
  <c r="J82" s="1"/>
  <c r="J81" s="1"/>
  <c r="J80" s="1"/>
  <c r="J106"/>
  <c r="J105" s="1"/>
  <c r="J104" s="1"/>
  <c r="J102"/>
  <c r="J101" s="1"/>
  <c r="J100" s="1"/>
  <c r="H60"/>
  <c r="H59" s="1"/>
  <c r="H58" s="1"/>
  <c r="H57" s="1"/>
  <c r="H78"/>
  <c r="H77" s="1"/>
  <c r="H76" s="1"/>
  <c r="H75" s="1"/>
  <c r="H74" s="1"/>
  <c r="H72"/>
  <c r="H71" s="1"/>
  <c r="H70" s="1"/>
  <c r="H69" s="1"/>
  <c r="H68" s="1"/>
  <c r="H85"/>
  <c r="H84" s="1"/>
  <c r="H83" s="1"/>
  <c r="H82" s="1"/>
  <c r="H81" s="1"/>
  <c r="H80" s="1"/>
  <c r="H106"/>
  <c r="H105" s="1"/>
  <c r="H104" s="1"/>
  <c r="H102"/>
  <c r="H101" s="1"/>
  <c r="H100" s="1"/>
  <c r="H99" s="1"/>
  <c r="H98" s="1"/>
  <c r="H97" s="1"/>
  <c r="I20"/>
  <c r="J23"/>
  <c r="J22" s="1"/>
  <c r="I23"/>
  <c r="H23"/>
  <c r="H22" s="1"/>
  <c r="H21" s="1"/>
  <c r="H39" i="2"/>
  <c r="H38" s="1"/>
  <c r="H37" s="1"/>
  <c r="H36" s="1"/>
  <c r="H49"/>
  <c r="H48" s="1"/>
  <c r="H47" s="1"/>
  <c r="H46" s="1"/>
  <c r="H43" s="1"/>
  <c r="H42" s="1"/>
  <c r="H41" s="1"/>
  <c r="I39"/>
  <c r="I38" s="1"/>
  <c r="I37" s="1"/>
  <c r="I36" s="1"/>
  <c r="I49"/>
  <c r="I48" s="1"/>
  <c r="I47" s="1"/>
  <c r="I46" s="1"/>
  <c r="I43" s="1"/>
  <c r="I42" s="1"/>
  <c r="I41" s="1"/>
  <c r="G39"/>
  <c r="G38" s="1"/>
  <c r="G37" s="1"/>
  <c r="G36" s="1"/>
  <c r="G49"/>
  <c r="G48" s="1"/>
  <c r="G47" s="1"/>
  <c r="G46" s="1"/>
  <c r="G42" s="1"/>
  <c r="G41" s="1"/>
  <c r="G78"/>
  <c r="G77" s="1"/>
  <c r="G76" s="1"/>
  <c r="G75" s="1"/>
  <c r="G74" s="1"/>
  <c r="G72"/>
  <c r="G71" s="1"/>
  <c r="G70" s="1"/>
  <c r="G69" s="1"/>
  <c r="G68" s="1"/>
  <c r="H72"/>
  <c r="H71" s="1"/>
  <c r="H70" s="1"/>
  <c r="H69" s="1"/>
  <c r="H68" s="1"/>
  <c r="I72"/>
  <c r="I71" s="1"/>
  <c r="I70" s="1"/>
  <c r="I69" s="1"/>
  <c r="I68" s="1"/>
  <c r="H17"/>
  <c r="H16" s="1"/>
  <c r="H15" s="1"/>
  <c r="H14" s="1"/>
  <c r="H22"/>
  <c r="H21" s="1"/>
  <c r="H20" s="1"/>
  <c r="H19" s="1"/>
  <c r="H27"/>
  <c r="H26" s="1"/>
  <c r="H25" s="1"/>
  <c r="H24" s="1"/>
  <c r="I17"/>
  <c r="I16" s="1"/>
  <c r="I15" s="1"/>
  <c r="I14" s="1"/>
  <c r="I22"/>
  <c r="I21" s="1"/>
  <c r="I20" s="1"/>
  <c r="I19" s="1"/>
  <c r="I27"/>
  <c r="I26" s="1"/>
  <c r="I25" s="1"/>
  <c r="I24" s="1"/>
  <c r="G17"/>
  <c r="G16" s="1"/>
  <c r="G15" s="1"/>
  <c r="G14" s="1"/>
  <c r="G22"/>
  <c r="G21" s="1"/>
  <c r="G20" s="1"/>
  <c r="G19" s="1"/>
  <c r="G27"/>
  <c r="G26" s="1"/>
  <c r="G25" s="1"/>
  <c r="G24" s="1"/>
  <c r="H113"/>
  <c r="H112" s="1"/>
  <c r="H111" s="1"/>
  <c r="H110" s="1"/>
  <c r="I113"/>
  <c r="I112" s="1"/>
  <c r="I111" s="1"/>
  <c r="I110" s="1"/>
  <c r="G113"/>
  <c r="G112" s="1"/>
  <c r="G111" s="1"/>
  <c r="G110" s="1"/>
  <c r="H78"/>
  <c r="H77" s="1"/>
  <c r="H76" s="1"/>
  <c r="H75" s="1"/>
  <c r="H74" s="1"/>
  <c r="I78"/>
  <c r="I77" s="1"/>
  <c r="I76" s="1"/>
  <c r="I75" s="1"/>
  <c r="I74" s="1"/>
  <c r="H65"/>
  <c r="H64" s="1"/>
  <c r="H63" s="1"/>
  <c r="H62" s="1"/>
  <c r="H61" s="1"/>
  <c r="I65"/>
  <c r="I64" s="1"/>
  <c r="I63" s="1"/>
  <c r="I62" s="1"/>
  <c r="I61" s="1"/>
  <c r="G65"/>
  <c r="G64" s="1"/>
  <c r="G63" s="1"/>
  <c r="G62" s="1"/>
  <c r="G61" s="1"/>
  <c r="H33"/>
  <c r="H32" s="1"/>
  <c r="H31" s="1"/>
  <c r="H30" s="1"/>
  <c r="H29" s="1"/>
  <c r="I33"/>
  <c r="I32" s="1"/>
  <c r="I31" s="1"/>
  <c r="I30" s="1"/>
  <c r="I29" s="1"/>
  <c r="G33"/>
  <c r="I39" i="1"/>
  <c r="I38" s="1"/>
  <c r="I37" s="1"/>
  <c r="I36" s="1"/>
  <c r="I35" s="1"/>
  <c r="J39"/>
  <c r="J38" s="1"/>
  <c r="J37" s="1"/>
  <c r="J36" s="1"/>
  <c r="J35" s="1"/>
  <c r="H39"/>
  <c r="H38" s="1"/>
  <c r="H37" s="1"/>
  <c r="H36" s="1"/>
  <c r="H35" s="1"/>
  <c r="I33"/>
  <c r="J33"/>
  <c r="J32" s="1"/>
  <c r="H33"/>
  <c r="I99" i="2"/>
  <c r="I98" s="1"/>
  <c r="I97" s="1"/>
  <c r="I96" s="1"/>
  <c r="H99"/>
  <c r="H98" s="1"/>
  <c r="H97" s="1"/>
  <c r="H96" s="1"/>
  <c r="G99"/>
  <c r="G98" s="1"/>
  <c r="G97" s="1"/>
  <c r="G96" s="1"/>
  <c r="G32"/>
  <c r="G31" s="1"/>
  <c r="G30" s="1"/>
  <c r="G29" s="1"/>
  <c r="I65" i="1"/>
  <c r="H65"/>
  <c r="J63"/>
  <c r="I63"/>
  <c r="H63"/>
  <c r="I32"/>
  <c r="H32"/>
  <c r="H26" s="1"/>
  <c r="H25" s="1"/>
  <c r="G35" i="2" l="1"/>
  <c r="I35"/>
  <c r="H35"/>
  <c r="H67" i="1"/>
  <c r="J21"/>
  <c r="J20" s="1"/>
  <c r="J26"/>
  <c r="J25" s="1"/>
  <c r="I26"/>
  <c r="I25" s="1"/>
  <c r="I19" s="1"/>
  <c r="H42"/>
  <c r="H41" s="1"/>
  <c r="I90"/>
  <c r="I89" s="1"/>
  <c r="I88" s="1"/>
  <c r="I87" s="1"/>
  <c r="H80" i="2"/>
  <c r="G67"/>
  <c r="H67"/>
  <c r="I67"/>
  <c r="J99" i="1"/>
  <c r="J98" s="1"/>
  <c r="J97" s="1"/>
  <c r="J67"/>
  <c r="G80" i="2"/>
  <c r="I80"/>
  <c r="I13"/>
  <c r="H13"/>
  <c r="H20" i="1"/>
  <c r="H19" s="1"/>
  <c r="H89"/>
  <c r="H88" s="1"/>
  <c r="H87" s="1"/>
  <c r="J42"/>
  <c r="J41" s="1"/>
  <c r="I42"/>
  <c r="I41" s="1"/>
  <c r="J19" l="1"/>
  <c r="I12" i="2"/>
  <c r="I116" s="1"/>
  <c r="H12"/>
  <c r="H116" s="1"/>
  <c r="G12"/>
</calcChain>
</file>

<file path=xl/sharedStrings.xml><?xml version="1.0" encoding="utf-8"?>
<sst xmlns="http://schemas.openxmlformats.org/spreadsheetml/2006/main" count="756" uniqueCount="179">
  <si>
    <t xml:space="preserve"> </t>
  </si>
  <si>
    <t>№ строк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</si>
  <si>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</si>
  <si>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</si>
  <si>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</t>
  </si>
  <si>
    <t>Подраздел</t>
  </si>
  <si>
    <t>Целевая статья</t>
  </si>
  <si>
    <t>Вид расходов</t>
  </si>
  <si>
    <t>Сумма на 2016 год</t>
  </si>
  <si>
    <t>01</t>
  </si>
  <si>
    <t>00</t>
  </si>
  <si>
    <t>02</t>
  </si>
  <si>
    <t>Непрограммные расходы органов местного самоуправления</t>
  </si>
  <si>
    <t>Глава местной администрации (органов местного самоуправления) в рамках непрограммных расходов органов местного самоуправления</t>
  </si>
  <si>
    <t>Расходы на выплату персоналу в целях обеспечения выполнения фунций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</si>
  <si>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</si>
  <si>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выплату персоналу 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</si>
  <si>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</si>
  <si>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</si>
  <si>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</si>
  <si>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Руководство и управление в сфере установленных функций органов местного самоуправления в рамках непрограммных расходов органов местного самоуправления</t>
  </si>
  <si>
    <t>200</t>
  </si>
  <si>
    <t>Иные закупки товаров, работ и услуг для обеспечения государственных (муниципальных) нужд</t>
  </si>
  <si>
    <t>240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</si>
  <si>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 органов местного самоуправления</t>
  </si>
  <si>
    <t>Резервные фонды</t>
  </si>
  <si>
    <t>11</t>
  </si>
  <si>
    <t>Резервные фонды в рамках непрограммных расходов органов местного самоуправления</t>
  </si>
  <si>
    <t>Другие общегосударственные вопросы</t>
  </si>
  <si>
    <t>13</t>
  </si>
  <si>
    <t>Иные бюджетные ассигнования</t>
  </si>
  <si>
    <t>800</t>
  </si>
  <si>
    <t>850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</si>
  <si>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</si>
  <si>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</si>
  <si>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</si>
  <si>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</si>
  <si>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</si>
  <si>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</si>
  <si>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Обеспечение пожарной безопасности</t>
  </si>
  <si>
    <t>10</t>
  </si>
  <si>
    <t>Дорожное хозяйство (дорожные фонды)</t>
  </si>
  <si>
    <t>05</t>
  </si>
  <si>
    <t>Благоустройство</t>
  </si>
  <si>
    <t>08</t>
  </si>
  <si>
    <t xml:space="preserve">Культура 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</si>
  <si>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</si>
  <si>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</si>
  <si>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</si>
  <si>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</si>
  <si>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Межбюджетные трансферты</t>
  </si>
  <si>
    <t>500</t>
  </si>
  <si>
    <t>Условно утвержденные расходы</t>
  </si>
  <si>
    <t>Всего</t>
  </si>
  <si>
    <t>и непрограммным направлениям деятельности), группам и подгруппам видов расходов, разделам, подразделам</t>
  </si>
  <si>
    <t>Раздел, подраздел</t>
  </si>
  <si>
    <t>Жилищно-коммунальное хозяйство</t>
  </si>
  <si>
    <t>0500</t>
  </si>
  <si>
    <t>0503</t>
  </si>
  <si>
    <t>Национальная экономика</t>
  </si>
  <si>
    <t>0400</t>
  </si>
  <si>
    <t>0409</t>
  </si>
  <si>
    <t>Общегосударственные вопросы</t>
  </si>
  <si>
    <t>0100</t>
  </si>
  <si>
    <t>0113</t>
  </si>
  <si>
    <t>Национальная безопасность и правоохранительная деятельность</t>
  </si>
  <si>
    <t>0300</t>
  </si>
  <si>
    <t>0309</t>
  </si>
  <si>
    <t>0310</t>
  </si>
  <si>
    <t>0800</t>
  </si>
  <si>
    <t>0801</t>
  </si>
  <si>
    <t>Функционирование высшего должностного лица субъекта Российской Федерации и муниципального образования</t>
  </si>
  <si>
    <t>0102</t>
  </si>
  <si>
    <t>0104</t>
  </si>
  <si>
    <t xml:space="preserve">Резервные фонды  </t>
  </si>
  <si>
    <t>0111</t>
  </si>
  <si>
    <t>Национальная оборона</t>
  </si>
  <si>
    <t>0200</t>
  </si>
  <si>
    <t>0203</t>
  </si>
  <si>
    <t>Муниципальная программа  "Организация досуга населения в области культуры и спорта на территории Еловского сельсовета"</t>
  </si>
  <si>
    <t>Функционирование администрации Еловского сельсовета</t>
  </si>
  <si>
    <t>Администрация Еловского сельсовета Балахтинского района Красноярского края</t>
  </si>
  <si>
    <t>рублей</t>
  </si>
  <si>
    <t>Уплата налогов, сборов и иных платежей</t>
  </si>
  <si>
    <t xml:space="preserve">Подпрограмма "Содержание  и ремонт  внутрипоселенческих дорог Еловского сельсовета" </t>
  </si>
  <si>
    <t>Подпрограмма "Благоустройство территории Еловского сельсовета"</t>
  </si>
  <si>
    <t>Культура,кинематография</t>
  </si>
  <si>
    <t>Подпрограмма "Прочие мероприятия"</t>
  </si>
  <si>
    <t>Подпрограмма "Развитие библиотек на территории Еловского сельсовета"</t>
  </si>
  <si>
    <t>Культура</t>
  </si>
  <si>
    <t xml:space="preserve">                                                                                                    и плановый период</t>
  </si>
  <si>
    <t>Межбюджетные трансферты, выделяемые из бюджета Еловского сельсовета на финансирование расходов, связанных с передачей полномочий органам местного самоуправления  муниципального района</t>
  </si>
  <si>
    <t>Наименование передаваемого полномочия</t>
  </si>
  <si>
    <t xml:space="preserve">Всего </t>
  </si>
  <si>
    <t>№ строки</t>
  </si>
  <si>
    <t xml:space="preserve">от25.12.2013г №33-82р </t>
  </si>
  <si>
    <t>Сумма на 2017 год</t>
  </si>
  <si>
    <t>Распределение бюджетных ассигнований по целевым статьям (муниципальных программам Еловского сельсовета</t>
  </si>
  <si>
    <t xml:space="preserve">                                                                                                   О бюджете Еловского</t>
  </si>
  <si>
    <t>870</t>
  </si>
  <si>
    <t>Резервные средства</t>
  </si>
  <si>
    <t>Субсидии на передачу полномочий на осуществление муниципального финансового контроля</t>
  </si>
  <si>
    <t>Субсидии на передачу полномочий на библиотечное обслуживание населения</t>
  </si>
  <si>
    <t>Субсидии на передачу полномочий по библиотечному обслуживанию в рамках подпрограммы "Развитие библиотек на территории Еловского сельсовета" муниципальной программы  "Организация досуга населения в области культуры и спорта на территории Еловского сельсовета"</t>
  </si>
  <si>
    <t>Расходы на выплату персоналу государственных (муниципальных)органов</t>
  </si>
  <si>
    <t>Глава местной админгистрации (органов местного самоупрвления) в рамках непрограммных расходов органов местного самоуправления</t>
  </si>
  <si>
    <t>Руководство и управление в сфере установленных  функций (органов местного самоуправления в рамках непрограммных расходов органов местного самоуправления</t>
  </si>
  <si>
    <t>Функции Правительства Российской Федерации,высших исполнительных органов государственной власти субьектов Российской Федерации,местных администраций</t>
  </si>
  <si>
    <t>Функционирование Правительства Российской Федерации, высших исполнительных органов государственной власти  субъектов Российской Федерации,местных администраций</t>
  </si>
  <si>
    <t xml:space="preserve">                                                                                                    сельсовета на 2016 год</t>
  </si>
  <si>
    <t xml:space="preserve">                                                                                                    на 2017-2018 годов.</t>
  </si>
  <si>
    <t>Сумма на 2018 год</t>
  </si>
  <si>
    <t>О бюджете Еловского сельсовета на 2016 год и плановый период 2017-2018 год</t>
  </si>
  <si>
    <t>Ведомственная структура расходов  бюджета Еловского сельсоветана 2016 год и плановый период 2017-2018 годов</t>
  </si>
  <si>
    <t>О бюджете Еловского сельсовета на 2016 год и плановый период 2017-2018 годов</t>
  </si>
  <si>
    <t>классификации расходов местного бюджета на 2016 год и плановый период 2017-2018 годов</t>
  </si>
  <si>
    <t>9300000000</t>
  </si>
  <si>
    <t>9330000000</t>
  </si>
  <si>
    <t>9330000410</t>
  </si>
  <si>
    <t>0100000000</t>
  </si>
  <si>
    <t>0140000000</t>
  </si>
  <si>
    <t>0140008690</t>
  </si>
  <si>
    <t>9330000420</t>
  </si>
  <si>
    <t>9330075140</t>
  </si>
  <si>
    <t>9330001180</t>
  </si>
  <si>
    <t>0110008620</t>
  </si>
  <si>
    <t>0130000000</t>
  </si>
  <si>
    <t>0130008670</t>
  </si>
  <si>
    <t>0000000000</t>
  </si>
  <si>
    <t>0130008750</t>
  </si>
  <si>
    <t>0130008680</t>
  </si>
  <si>
    <t>0120000000</t>
  </si>
  <si>
    <t>0120008650</t>
  </si>
  <si>
    <t>012000860</t>
  </si>
  <si>
    <t>010000000</t>
  </si>
  <si>
    <t>011000000</t>
  </si>
  <si>
    <t>0110008610</t>
  </si>
  <si>
    <t>011000860</t>
  </si>
  <si>
    <t>0110008640</t>
  </si>
  <si>
    <t>0210000000</t>
  </si>
  <si>
    <t>0210008730</t>
  </si>
  <si>
    <t>0230000000</t>
  </si>
  <si>
    <t>0230008720</t>
  </si>
  <si>
    <t>0110000000</t>
  </si>
  <si>
    <t>0130008770</t>
  </si>
  <si>
    <t>0130075550</t>
  </si>
  <si>
    <t>140000000</t>
  </si>
  <si>
    <t>0200000000</t>
  </si>
  <si>
    <t xml:space="preserve">                                                                                                    Приложение 8 к решению</t>
  </si>
  <si>
    <t>Субсидии</t>
  </si>
  <si>
    <t>Закупка товаров, работ и услуг для  государственных (муниципальных) нужд</t>
  </si>
  <si>
    <t>Иные закупки товаров, работ и услуг для  государственных (муниципальных) нужд</t>
  </si>
  <si>
    <t>Субвенции бюджетам поселений на выполнение государственных полномочий по созданию и обеспечению деятельности административных комиссий в рамках непрограммных расходов органов местного самоуправления</t>
  </si>
  <si>
    <t>Субсидии на передачу полномочий по  финансовому контролю в рамках подпрограммы"Прочие мероприятия" муниципальной программы «Устойчивое развитие и жизнеобеспечение территории Еловского сельсовета»</t>
  </si>
  <si>
    <t>Муниципальная программа «Устойчивое развитие и жизнеобеспечение территории Еловского сельсовета »</t>
  </si>
  <si>
    <t>Подпрограмма «Благоустройство территории Еловского сельсовета »</t>
  </si>
  <si>
    <t>Обеспечение содержание сетей водоснабжения в рамках подпрограммы «Благоустройство территории Еловского сельсовета " муниципальной программы «Устойчивое развитие и жизнеобеспечение территории Еловского сельсовета »</t>
  </si>
  <si>
    <t>Подпрограмма «Обеспечение безопасности жителей Еловского сельсовета "</t>
  </si>
  <si>
    <t>Мероприятия по охране окружающей среды в рамках подпрограммы « Обеспечение безопасности жителей Еловского сельсовета " муниципальной программы «Устойчивое развитие и жизнеобеспечение территории Еловского сельсовета »</t>
  </si>
  <si>
    <t>Иной межбюджетный трансферт поселениям на организацию и проведение акарицидных обработок мест массового отдыха населения в рамках подпрограммы « Обеспечение безопасности жителей Еловского сельсовета " муниципальной программы «Устойчивое развитие и жизнеобеспечение территории Еловского сельсовета »</t>
  </si>
  <si>
    <t>9330051180</t>
  </si>
  <si>
    <t>Ремонт и содержание  внутрипоселенческих дорог в рамках подпрограммы «Содержание и ремонт внутрипоселенческих дорог Еловского сельсовета"  муниципальной программы «Устойчивое развитие и жизнеобеспечение территории Еловского сельсовета »</t>
  </si>
  <si>
    <t>Софинансирование на организацию и проведение акарицидных обработок мест массового отдыха населения в рамках подпрограммы « Обеспечение безопасности жителей Еловского сельсовета " муниципальной программы «Устойчивое развитие и жизнеобеспечение территории Еловского сельсовета »</t>
  </si>
  <si>
    <t>Закупка товаров, работ и услуг для обеспечения  государственных (муниципальных) нужд</t>
  </si>
  <si>
    <t>Муниципальная программа «Устойчивое развитие и жизнеобеспечение территории Еловского сельсовета "</t>
  </si>
  <si>
    <t>Подпрограмма «Обеспечение безопасности жителей Еловского сельсовета .</t>
  </si>
  <si>
    <t>Профилактика терроризма и экстремизма, а также минимизация и (или ликвидация последствий терроризма и экстремизма на территории) в рамках подпрограммы « Обеспечение безопасности жителей Еловского сельсовета "  муниципальной программы «Устойчивое развитие и жизнеобеспечение территории Еловского сельсовета »</t>
  </si>
  <si>
    <t>Мероприятия в области пожарной безопасности на территории Еловского сельсовета в рамках подпрограммы « Обеспечение безопасности жителей Еловского сельсовета "  муниципальной программы «Устойчивое развитие и жизнеобеспечение территории Еловского сельсовета »</t>
  </si>
  <si>
    <t>Обеспечение содержания и ремонт  уличного освещения в рамках подпрограммы "Благоустройство территории Еловского сельсовета" муниципальной программы «Устойчивое развитие и жизнеобеспечение территории Еловского сельсовета »</t>
  </si>
  <si>
    <t>Прочие мероприятия по благоустройству в рамках подпрограммы "Благоустройство территории Еловского сельсовета" муниципальной программы «Устойчивое развитие и жизнеобеспечение территории Еловского сельсовета »</t>
  </si>
  <si>
    <t>Подпрограмма  "Развитие культуры на территории Еловского сельсовета "</t>
  </si>
  <si>
    <t>Обеспечение деятельности (оказание услуг) подведомственных учреждений в рамках подпрограммы  "Развитие культуры на территории Еловского сельсовета"</t>
  </si>
  <si>
    <t>Обеспечение деятельности (оказание услуг) подведомственных учреждений в рамках подпрограммы  "Развитие культуры на территории Еловского сельсовета "</t>
  </si>
  <si>
    <t>Субсидии на передачу полномочий по  финансовому контролю в рамках подпрограммы"Прочие мероприятия" муниципальной программы «Устойчивое развитие и жизнеобеспечение территории Еловского сельсовета »</t>
  </si>
  <si>
    <t>Обеспечение содержание сетей водоснабжения в рамках подпрограммы «Благоустройство территории Еловского сельсовета » муниципальной программы «Устойчивое развитие и жизнеобеспечение территории Еловского сельсовета »</t>
  </si>
  <si>
    <t>540</t>
  </si>
  <si>
    <t>Приложение 6 к решению от 25.12.2015г 3-11р</t>
  </si>
  <si>
    <t xml:space="preserve">                                                                                                                             Приложение 7к решению от 25.12.2015г №3-11р</t>
  </si>
  <si>
    <t>от 25.12.2015г №3-11р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</si>
</sst>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Arial Cyr"/>
      <charset val="204"/>
    </font>
    <font>
      <sz val="10"/>
      <color indexed="8"/>
      <name val="Calibri"/>
      <family val="2"/>
      <charset val="204"/>
    </font>
    <font>
      <b/>
      <sz val="9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Fill="1" applyBorder="1" applyAlignment="1">
      <alignment horizontal="justify" vertical="top" wrapText="1"/>
    </xf>
    <xf numFmtId="0" fontId="4" fillId="0" borderId="0" xfId="0" applyFont="1"/>
    <xf numFmtId="0" fontId="4" fillId="0" borderId="2" xfId="0" applyFont="1" applyBorder="1" applyAlignment="1">
      <alignment horizontal="justify" vertical="center"/>
    </xf>
    <xf numFmtId="0" fontId="4" fillId="0" borderId="2" xfId="0" applyFont="1" applyBorder="1" applyAlignment="1">
      <alignment horizontal="center" textRotation="90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distributed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vertical="distributed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vertical="distributed"/>
    </xf>
    <xf numFmtId="0" fontId="4" fillId="0" borderId="2" xfId="0" applyNumberFormat="1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4" fillId="0" borderId="2" xfId="0" applyFont="1" applyFill="1" applyBorder="1" applyAlignment="1">
      <alignment horizontal="justify" vertical="top" wrapText="1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2" fillId="0" borderId="0" xfId="0" applyFont="1" applyFill="1"/>
    <xf numFmtId="0" fontId="4" fillId="0" borderId="0" xfId="0" applyFont="1" applyAlignment="1"/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vertical="distributed"/>
    </xf>
    <xf numFmtId="49" fontId="4" fillId="0" borderId="2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8" fillId="0" borderId="0" xfId="0" applyFont="1"/>
    <xf numFmtId="0" fontId="8" fillId="0" borderId="0" xfId="0" applyFont="1" applyAlignment="1">
      <alignment horizontal="right"/>
    </xf>
    <xf numFmtId="0" fontId="11" fillId="0" borderId="2" xfId="0" applyFont="1" applyBorder="1" applyAlignment="1">
      <alignment horizontal="justify" vertical="center"/>
    </xf>
    <xf numFmtId="0" fontId="11" fillId="0" borderId="2" xfId="0" applyFont="1" applyBorder="1" applyAlignment="1">
      <alignment horizontal="center" textRotation="90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distributed"/>
    </xf>
    <xf numFmtId="0" fontId="11" fillId="0" borderId="2" xfId="0" applyFont="1" applyBorder="1" applyAlignment="1"/>
    <xf numFmtId="0" fontId="11" fillId="0" borderId="2" xfId="0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left" vertical="top" wrapText="1"/>
    </xf>
    <xf numFmtId="49" fontId="11" fillId="0" borderId="2" xfId="0" applyNumberFormat="1" applyFont="1" applyBorder="1" applyAlignment="1">
      <alignment horizontal="center"/>
    </xf>
    <xf numFmtId="0" fontId="11" fillId="0" borderId="2" xfId="0" applyFont="1" applyFill="1" applyBorder="1" applyAlignment="1">
      <alignment horizontal="right"/>
    </xf>
    <xf numFmtId="0" fontId="11" fillId="0" borderId="2" xfId="0" applyFont="1" applyBorder="1" applyAlignment="1">
      <alignment vertical="distributed"/>
    </xf>
    <xf numFmtId="0" fontId="8" fillId="0" borderId="2" xfId="0" applyFont="1" applyBorder="1" applyAlignment="1">
      <alignment vertical="top" wrapText="1"/>
    </xf>
    <xf numFmtId="49" fontId="14" fillId="0" borderId="2" xfId="0" applyNumberFormat="1" applyFont="1" applyBorder="1" applyAlignment="1">
      <alignment horizontal="center"/>
    </xf>
    <xf numFmtId="49" fontId="11" fillId="0" borderId="2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top" wrapText="1"/>
    </xf>
    <xf numFmtId="0" fontId="11" fillId="0" borderId="2" xfId="0" applyFont="1" applyFill="1" applyBorder="1" applyAlignment="1">
      <alignment horizontal="justify" vertical="top" wrapText="1"/>
    </xf>
    <xf numFmtId="0" fontId="11" fillId="0" borderId="2" xfId="0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/>
    <xf numFmtId="49" fontId="13" fillId="0" borderId="2" xfId="0" applyNumberFormat="1" applyFont="1" applyBorder="1" applyAlignment="1">
      <alignment horizont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right"/>
    </xf>
    <xf numFmtId="0" fontId="11" fillId="0" borderId="2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distributed"/>
    </xf>
    <xf numFmtId="0" fontId="12" fillId="0" borderId="0" xfId="0" applyFont="1" applyBorder="1"/>
    <xf numFmtId="0" fontId="11" fillId="0" borderId="2" xfId="0" applyFont="1" applyBorder="1" applyAlignment="1">
      <alignment vertical="top" wrapText="1"/>
    </xf>
    <xf numFmtId="0" fontId="16" fillId="0" borderId="2" xfId="0" applyFont="1" applyBorder="1"/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49" fontId="17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distributed"/>
    </xf>
    <xf numFmtId="49" fontId="4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vertical="distributed"/>
    </xf>
    <xf numFmtId="49" fontId="4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11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vertical="distributed"/>
    </xf>
    <xf numFmtId="0" fontId="18" fillId="2" borderId="0" xfId="0" applyFont="1" applyFill="1"/>
    <xf numFmtId="0" fontId="2" fillId="3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11" fillId="3" borderId="2" xfId="0" applyFont="1" applyFill="1" applyBorder="1" applyAlignment="1">
      <alignment horizontal="left" vertical="distributed"/>
    </xf>
    <xf numFmtId="0" fontId="11" fillId="3" borderId="2" xfId="0" applyFont="1" applyFill="1" applyBorder="1" applyAlignment="1">
      <alignment vertical="distributed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vertical="distributed"/>
    </xf>
    <xf numFmtId="49" fontId="11" fillId="0" borderId="2" xfId="0" applyNumberFormat="1" applyFont="1" applyBorder="1" applyAlignment="1">
      <alignment horizontal="center"/>
    </xf>
    <xf numFmtId="0" fontId="13" fillId="0" borderId="0" xfId="0" applyFont="1" applyAlignment="1">
      <alignment horizontal="center" vertical="top" wrapText="1"/>
    </xf>
    <xf numFmtId="0" fontId="11" fillId="0" borderId="2" xfId="0" applyFont="1" applyBorder="1" applyAlignment="1">
      <alignment horizontal="right"/>
    </xf>
    <xf numFmtId="49" fontId="4" fillId="0" borderId="6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6" xfId="0" applyFont="1" applyBorder="1" applyAlignment="1">
      <alignment horizontal="center" textRotation="90"/>
    </xf>
    <xf numFmtId="0" fontId="2" fillId="0" borderId="5" xfId="0" applyFont="1" applyBorder="1"/>
    <xf numFmtId="0" fontId="4" fillId="0" borderId="5" xfId="0" applyFont="1" applyBorder="1" applyAlignment="1"/>
    <xf numFmtId="49" fontId="4" fillId="0" borderId="5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 shrinkToFi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9"/>
  <sheetViews>
    <sheetView workbookViewId="0">
      <selection activeCell="Q9" sqref="Q9"/>
    </sheetView>
  </sheetViews>
  <sheetFormatPr defaultRowHeight="12.75"/>
  <cols>
    <col min="1" max="1" width="5.140625" style="45" customWidth="1"/>
    <col min="2" max="2" width="31" style="45" customWidth="1"/>
    <col min="3" max="3" width="3.85546875" style="45" customWidth="1"/>
    <col min="4" max="4" width="5.5703125" style="45" customWidth="1"/>
    <col min="5" max="5" width="8.28515625" style="45" customWidth="1"/>
    <col min="6" max="6" width="10" style="45" customWidth="1"/>
    <col min="7" max="7" width="7.140625" style="45" customWidth="1"/>
    <col min="8" max="8" width="7.85546875" style="45" customWidth="1"/>
    <col min="9" max="9" width="10.5703125" style="45" customWidth="1"/>
    <col min="10" max="10" width="11" style="45" customWidth="1"/>
    <col min="11" max="16384" width="9.140625" style="45"/>
  </cols>
  <sheetData>
    <row r="1" spans="1:10">
      <c r="A1" s="41"/>
      <c r="B1" s="42"/>
      <c r="C1" s="42"/>
      <c r="D1" s="42"/>
      <c r="E1" s="42"/>
      <c r="F1" s="43"/>
      <c r="G1" s="43"/>
      <c r="H1" s="43"/>
      <c r="I1" s="44"/>
      <c r="J1" s="44" t="s">
        <v>176</v>
      </c>
    </row>
    <row r="2" spans="1:10" ht="30" customHeight="1">
      <c r="A2" s="41"/>
      <c r="B2" s="42"/>
      <c r="C2" s="42"/>
      <c r="D2" s="42"/>
      <c r="E2" s="42"/>
      <c r="F2" s="43"/>
      <c r="G2" s="43"/>
      <c r="H2" s="43"/>
      <c r="I2" s="44"/>
      <c r="J2" s="44" t="s">
        <v>112</v>
      </c>
    </row>
    <row r="3" spans="1:10">
      <c r="A3" s="41"/>
      <c r="B3" s="42"/>
      <c r="C3" s="42"/>
      <c r="D3" s="42"/>
      <c r="E3" s="42"/>
      <c r="F3" s="43"/>
      <c r="G3" s="43"/>
      <c r="H3" s="43"/>
      <c r="I3" s="44"/>
      <c r="J3" s="44"/>
    </row>
    <row r="4" spans="1:10">
      <c r="A4" s="41"/>
      <c r="B4" s="42"/>
      <c r="C4" s="42"/>
      <c r="D4" s="43"/>
      <c r="E4" s="43"/>
      <c r="F4" s="43"/>
      <c r="G4" s="44"/>
      <c r="H4" s="42"/>
      <c r="I4" s="46"/>
      <c r="J4" s="46"/>
    </row>
    <row r="5" spans="1:10">
      <c r="A5" s="41"/>
      <c r="B5" s="46"/>
      <c r="C5" s="46"/>
      <c r="D5" s="41"/>
      <c r="E5" s="41"/>
      <c r="F5" s="41"/>
      <c r="G5" s="47"/>
      <c r="H5" s="46"/>
      <c r="I5" s="46"/>
      <c r="J5" s="46"/>
    </row>
    <row r="6" spans="1:10">
      <c r="A6" s="41" t="s">
        <v>0</v>
      </c>
      <c r="B6" s="41"/>
      <c r="C6" s="41"/>
      <c r="D6" s="41"/>
      <c r="E6" s="41"/>
      <c r="F6" s="41"/>
      <c r="G6" s="41"/>
      <c r="H6" s="46"/>
      <c r="I6" s="46"/>
      <c r="J6" s="46"/>
    </row>
    <row r="7" spans="1:10">
      <c r="A7" s="43"/>
      <c r="B7" s="107" t="s">
        <v>113</v>
      </c>
      <c r="C7" s="107"/>
      <c r="D7" s="107"/>
      <c r="E7" s="107"/>
      <c r="F7" s="107"/>
      <c r="G7" s="107"/>
      <c r="H7" s="107"/>
      <c r="I7" s="107"/>
      <c r="J7" s="46"/>
    </row>
    <row r="8" spans="1:10">
      <c r="A8" s="43"/>
      <c r="B8" s="42"/>
      <c r="C8" s="42"/>
      <c r="D8" s="43"/>
      <c r="E8" s="43"/>
      <c r="F8" s="43"/>
      <c r="G8" s="43"/>
      <c r="H8" s="42"/>
      <c r="I8" s="46"/>
      <c r="J8" s="46"/>
    </row>
    <row r="9" spans="1:10">
      <c r="A9" s="43"/>
      <c r="B9" s="42"/>
      <c r="C9" s="42"/>
      <c r="D9" s="43"/>
      <c r="E9" s="43"/>
      <c r="F9" s="43"/>
      <c r="G9" s="43"/>
      <c r="H9" s="42"/>
      <c r="I9" s="46"/>
      <c r="J9" s="46" t="s">
        <v>82</v>
      </c>
    </row>
    <row r="10" spans="1:10" ht="76.5">
      <c r="A10" s="48" t="s">
        <v>1</v>
      </c>
      <c r="B10" s="48" t="s">
        <v>2</v>
      </c>
      <c r="C10" s="48" t="s">
        <v>3</v>
      </c>
      <c r="D10" s="49" t="s">
        <v>4</v>
      </c>
      <c r="E10" s="49" t="s">
        <v>5</v>
      </c>
      <c r="F10" s="49" t="s">
        <v>6</v>
      </c>
      <c r="G10" s="49" t="s">
        <v>7</v>
      </c>
      <c r="H10" s="48" t="s">
        <v>8</v>
      </c>
      <c r="I10" s="48" t="s">
        <v>96</v>
      </c>
      <c r="J10" s="48" t="s">
        <v>111</v>
      </c>
    </row>
    <row r="11" spans="1:10" ht="38.25">
      <c r="A11" s="50">
        <v>1</v>
      </c>
      <c r="B11" s="51" t="s">
        <v>81</v>
      </c>
      <c r="C11" s="52">
        <v>804</v>
      </c>
      <c r="D11" s="49"/>
      <c r="E11" s="49"/>
      <c r="F11" s="49"/>
      <c r="G11" s="49"/>
      <c r="H11" s="53">
        <v>9413141</v>
      </c>
      <c r="I11" s="53">
        <v>9371848</v>
      </c>
      <c r="J11" s="53">
        <v>9379146</v>
      </c>
    </row>
    <row r="12" spans="1:10">
      <c r="A12" s="54">
        <v>2</v>
      </c>
      <c r="B12" s="55" t="s">
        <v>62</v>
      </c>
      <c r="C12" s="52">
        <v>804</v>
      </c>
      <c r="D12" s="56" t="s">
        <v>9</v>
      </c>
      <c r="E12" s="56" t="s">
        <v>10</v>
      </c>
      <c r="F12" s="56"/>
      <c r="G12" s="56"/>
      <c r="H12" s="57">
        <v>2528494</v>
      </c>
      <c r="I12" s="57">
        <v>2528494</v>
      </c>
      <c r="J12" s="57">
        <v>2528494</v>
      </c>
    </row>
    <row r="13" spans="1:10" ht="51">
      <c r="A13" s="54">
        <v>3</v>
      </c>
      <c r="B13" s="58" t="s">
        <v>71</v>
      </c>
      <c r="C13" s="52">
        <v>804</v>
      </c>
      <c r="D13" s="56" t="s">
        <v>9</v>
      </c>
      <c r="E13" s="56" t="s">
        <v>11</v>
      </c>
      <c r="F13" s="56"/>
      <c r="G13" s="56"/>
      <c r="H13" s="53">
        <v>490169</v>
      </c>
      <c r="I13" s="53">
        <v>490169</v>
      </c>
      <c r="J13" s="53">
        <f>SUM(J14)</f>
        <v>490169</v>
      </c>
    </row>
    <row r="14" spans="1:10" ht="25.5">
      <c r="A14" s="54">
        <v>4</v>
      </c>
      <c r="B14" s="58" t="s">
        <v>12</v>
      </c>
      <c r="C14" s="52">
        <v>804</v>
      </c>
      <c r="D14" s="56" t="s">
        <v>9</v>
      </c>
      <c r="E14" s="56" t="s">
        <v>11</v>
      </c>
      <c r="F14" s="56" t="s">
        <v>116</v>
      </c>
      <c r="G14" s="56"/>
      <c r="H14" s="53">
        <v>490169</v>
      </c>
      <c r="I14" s="53">
        <f t="shared" ref="H14:J17" si="0">I15</f>
        <v>490169</v>
      </c>
      <c r="J14" s="53">
        <f t="shared" si="0"/>
        <v>490169</v>
      </c>
    </row>
    <row r="15" spans="1:10" ht="25.5">
      <c r="A15" s="54">
        <v>5</v>
      </c>
      <c r="B15" s="58" t="s">
        <v>80</v>
      </c>
      <c r="C15" s="52">
        <v>804</v>
      </c>
      <c r="D15" s="56" t="s">
        <v>9</v>
      </c>
      <c r="E15" s="56" t="s">
        <v>11</v>
      </c>
      <c r="F15" s="56" t="s">
        <v>117</v>
      </c>
      <c r="G15" s="56"/>
      <c r="H15" s="53">
        <f t="shared" si="0"/>
        <v>490169</v>
      </c>
      <c r="I15" s="53">
        <f t="shared" si="0"/>
        <v>490169</v>
      </c>
      <c r="J15" s="53">
        <f t="shared" si="0"/>
        <v>490169</v>
      </c>
    </row>
    <row r="16" spans="1:10" ht="51">
      <c r="A16" s="54">
        <v>6</v>
      </c>
      <c r="B16" s="58" t="s">
        <v>13</v>
      </c>
      <c r="C16" s="52">
        <v>804</v>
      </c>
      <c r="D16" s="56" t="s">
        <v>9</v>
      </c>
      <c r="E16" s="56" t="s">
        <v>11</v>
      </c>
      <c r="F16" s="56" t="s">
        <v>118</v>
      </c>
      <c r="G16" s="56"/>
      <c r="H16" s="53">
        <f t="shared" si="0"/>
        <v>490169</v>
      </c>
      <c r="I16" s="53">
        <f t="shared" si="0"/>
        <v>490169</v>
      </c>
      <c r="J16" s="53">
        <f t="shared" si="0"/>
        <v>490169</v>
      </c>
    </row>
    <row r="17" spans="1:10" ht="102">
      <c r="A17" s="54">
        <v>7</v>
      </c>
      <c r="B17" s="58" t="s">
        <v>14</v>
      </c>
      <c r="C17" s="52">
        <v>804</v>
      </c>
      <c r="D17" s="56" t="s">
        <v>9</v>
      </c>
      <c r="E17" s="56" t="s">
        <v>11</v>
      </c>
      <c r="F17" s="56"/>
      <c r="G17" s="56" t="s">
        <v>15</v>
      </c>
      <c r="H17" s="53">
        <f t="shared" si="0"/>
        <v>490169</v>
      </c>
      <c r="I17" s="53">
        <f t="shared" si="0"/>
        <v>490169</v>
      </c>
      <c r="J17" s="53">
        <f t="shared" si="0"/>
        <v>490169</v>
      </c>
    </row>
    <row r="18" spans="1:10" ht="38.25">
      <c r="A18" s="54">
        <v>8</v>
      </c>
      <c r="B18" s="58" t="s">
        <v>16</v>
      </c>
      <c r="C18" s="52">
        <v>804</v>
      </c>
      <c r="D18" s="56" t="s">
        <v>9</v>
      </c>
      <c r="E18" s="56" t="s">
        <v>11</v>
      </c>
      <c r="F18" s="56"/>
      <c r="G18" s="56" t="s">
        <v>17</v>
      </c>
      <c r="H18" s="53">
        <v>490169</v>
      </c>
      <c r="I18" s="53">
        <v>490169</v>
      </c>
      <c r="J18" s="53">
        <v>490169</v>
      </c>
    </row>
    <row r="19" spans="1:10" ht="76.5">
      <c r="A19" s="54">
        <v>9</v>
      </c>
      <c r="B19" s="58" t="s">
        <v>18</v>
      </c>
      <c r="C19" s="52">
        <v>804</v>
      </c>
      <c r="D19" s="56" t="s">
        <v>9</v>
      </c>
      <c r="E19" s="56" t="s">
        <v>19</v>
      </c>
      <c r="F19" s="56"/>
      <c r="G19" s="56"/>
      <c r="H19" s="53">
        <f>H20+H25</f>
        <v>2037320</v>
      </c>
      <c r="I19" s="53">
        <f>I20+I25</f>
        <v>2037320</v>
      </c>
      <c r="J19" s="53">
        <f>J20+J25</f>
        <v>2037320</v>
      </c>
    </row>
    <row r="20" spans="1:10" ht="51">
      <c r="A20" s="54">
        <v>10</v>
      </c>
      <c r="B20" s="59" t="s">
        <v>164</v>
      </c>
      <c r="C20" s="52">
        <v>804</v>
      </c>
      <c r="D20" s="56" t="s">
        <v>9</v>
      </c>
      <c r="E20" s="56" t="s">
        <v>19</v>
      </c>
      <c r="F20" s="56" t="s">
        <v>119</v>
      </c>
      <c r="G20" s="60"/>
      <c r="H20" s="53">
        <f>SUM(H21)</f>
        <v>1635</v>
      </c>
      <c r="I20" s="53">
        <f>SUM(I21)</f>
        <v>1635</v>
      </c>
      <c r="J20" s="53">
        <f>SUM(J21)</f>
        <v>1635</v>
      </c>
    </row>
    <row r="21" spans="1:10" ht="25.5">
      <c r="A21" s="54">
        <v>11</v>
      </c>
      <c r="B21" s="55" t="s">
        <v>87</v>
      </c>
      <c r="C21" s="52">
        <v>804</v>
      </c>
      <c r="D21" s="56" t="s">
        <v>9</v>
      </c>
      <c r="E21" s="56" t="s">
        <v>19</v>
      </c>
      <c r="F21" s="56" t="s">
        <v>120</v>
      </c>
      <c r="G21" s="60"/>
      <c r="H21" s="53">
        <f>H22</f>
        <v>1635</v>
      </c>
      <c r="I21" s="84">
        <f t="shared" ref="I21:J21" si="1">I22</f>
        <v>1635</v>
      </c>
      <c r="J21" s="84">
        <f t="shared" si="1"/>
        <v>1635</v>
      </c>
    </row>
    <row r="22" spans="1:10" ht="89.25">
      <c r="A22" s="54">
        <v>12</v>
      </c>
      <c r="B22" s="55" t="s">
        <v>153</v>
      </c>
      <c r="C22" s="52">
        <v>804</v>
      </c>
      <c r="D22" s="56" t="s">
        <v>9</v>
      </c>
      <c r="E22" s="56" t="s">
        <v>19</v>
      </c>
      <c r="F22" s="56" t="s">
        <v>121</v>
      </c>
      <c r="G22" s="61"/>
      <c r="H22" s="53">
        <f t="shared" ref="H22:J23" si="2">SUM(H23)</f>
        <v>1635</v>
      </c>
      <c r="I22" s="53">
        <v>1635</v>
      </c>
      <c r="J22" s="53">
        <f t="shared" si="2"/>
        <v>1635</v>
      </c>
    </row>
    <row r="23" spans="1:10">
      <c r="A23" s="54">
        <v>13</v>
      </c>
      <c r="B23" s="51" t="s">
        <v>50</v>
      </c>
      <c r="C23" s="52">
        <v>804</v>
      </c>
      <c r="D23" s="56" t="s">
        <v>9</v>
      </c>
      <c r="E23" s="56" t="s">
        <v>19</v>
      </c>
      <c r="F23" s="56" t="s">
        <v>121</v>
      </c>
      <c r="G23" s="61" t="s">
        <v>51</v>
      </c>
      <c r="H23" s="53">
        <f t="shared" si="2"/>
        <v>1635</v>
      </c>
      <c r="I23" s="53">
        <f t="shared" si="2"/>
        <v>1635</v>
      </c>
      <c r="J23" s="53">
        <f t="shared" si="2"/>
        <v>1635</v>
      </c>
    </row>
    <row r="24" spans="1:10" ht="13.5" thickBot="1">
      <c r="A24" s="54">
        <v>14</v>
      </c>
      <c r="B24" s="62" t="s">
        <v>149</v>
      </c>
      <c r="C24" s="52">
        <v>804</v>
      </c>
      <c r="D24" s="56" t="s">
        <v>9</v>
      </c>
      <c r="E24" s="56" t="s">
        <v>19</v>
      </c>
      <c r="F24" s="56" t="s">
        <v>121</v>
      </c>
      <c r="G24" s="61" t="s">
        <v>175</v>
      </c>
      <c r="H24" s="53">
        <v>1635</v>
      </c>
      <c r="I24" s="53">
        <v>1635</v>
      </c>
      <c r="J24" s="53">
        <v>1635</v>
      </c>
    </row>
    <row r="25" spans="1:10" ht="25.5">
      <c r="A25" s="54">
        <v>15</v>
      </c>
      <c r="B25" s="58" t="s">
        <v>12</v>
      </c>
      <c r="C25" s="52">
        <v>804</v>
      </c>
      <c r="D25" s="56" t="s">
        <v>9</v>
      </c>
      <c r="E25" s="56" t="s">
        <v>19</v>
      </c>
      <c r="F25" s="56" t="s">
        <v>116</v>
      </c>
      <c r="G25" s="56"/>
      <c r="H25" s="53">
        <f>SUM(H26)</f>
        <v>2035685</v>
      </c>
      <c r="I25" s="53">
        <f>SUM(I26)</f>
        <v>2035685</v>
      </c>
      <c r="J25" s="53">
        <f>SUM(J26)</f>
        <v>2035685</v>
      </c>
    </row>
    <row r="26" spans="1:10" ht="25.5">
      <c r="A26" s="86">
        <v>16</v>
      </c>
      <c r="B26" s="58" t="s">
        <v>80</v>
      </c>
      <c r="C26" s="52">
        <v>804</v>
      </c>
      <c r="D26" s="56" t="s">
        <v>9</v>
      </c>
      <c r="E26" s="56" t="s">
        <v>19</v>
      </c>
      <c r="F26" s="56" t="s">
        <v>117</v>
      </c>
      <c r="G26" s="56"/>
      <c r="H26" s="53">
        <f>H27+H32</f>
        <v>2035685</v>
      </c>
      <c r="I26" s="53">
        <f>I27+I32</f>
        <v>2035685</v>
      </c>
      <c r="J26" s="53">
        <f>J27+J32</f>
        <v>2035685</v>
      </c>
    </row>
    <row r="27" spans="1:10" ht="63.75">
      <c r="A27" s="86">
        <v>17</v>
      </c>
      <c r="B27" s="58" t="s">
        <v>20</v>
      </c>
      <c r="C27" s="52">
        <v>804</v>
      </c>
      <c r="D27" s="56" t="s">
        <v>9</v>
      </c>
      <c r="E27" s="56" t="s">
        <v>19</v>
      </c>
      <c r="F27" s="56" t="s">
        <v>122</v>
      </c>
      <c r="G27" s="56"/>
      <c r="H27" s="53">
        <f>H28+H30</f>
        <v>2032485</v>
      </c>
      <c r="I27" s="53">
        <f>I28+I30</f>
        <v>2032485</v>
      </c>
      <c r="J27" s="53">
        <f>J28+J30</f>
        <v>2032485</v>
      </c>
    </row>
    <row r="28" spans="1:10" ht="102">
      <c r="A28" s="54">
        <v>18</v>
      </c>
      <c r="B28" s="58" t="s">
        <v>14</v>
      </c>
      <c r="C28" s="52">
        <v>804</v>
      </c>
      <c r="D28" s="56" t="s">
        <v>9</v>
      </c>
      <c r="E28" s="56" t="s">
        <v>19</v>
      </c>
      <c r="F28" s="56" t="s">
        <v>122</v>
      </c>
      <c r="G28" s="56" t="s">
        <v>15</v>
      </c>
      <c r="H28" s="53">
        <v>1313727</v>
      </c>
      <c r="I28" s="53">
        <v>1313727</v>
      </c>
      <c r="J28" s="53">
        <v>1313727</v>
      </c>
    </row>
    <row r="29" spans="1:10" ht="38.25">
      <c r="A29" s="54">
        <v>19</v>
      </c>
      <c r="B29" s="58" t="s">
        <v>16</v>
      </c>
      <c r="C29" s="52">
        <v>804</v>
      </c>
      <c r="D29" s="56" t="s">
        <v>9</v>
      </c>
      <c r="E29" s="56" t="s">
        <v>19</v>
      </c>
      <c r="F29" s="56" t="s">
        <v>122</v>
      </c>
      <c r="G29" s="56" t="s">
        <v>17</v>
      </c>
      <c r="H29" s="53">
        <v>1313727</v>
      </c>
      <c r="I29" s="53">
        <v>1313727</v>
      </c>
      <c r="J29" s="53">
        <v>1313727</v>
      </c>
    </row>
    <row r="30" spans="1:10" ht="38.25">
      <c r="A30" s="54">
        <v>20</v>
      </c>
      <c r="B30" s="98" t="s">
        <v>163</v>
      </c>
      <c r="C30" s="52">
        <v>804</v>
      </c>
      <c r="D30" s="56" t="s">
        <v>9</v>
      </c>
      <c r="E30" s="56" t="s">
        <v>19</v>
      </c>
      <c r="F30" s="56" t="s">
        <v>122</v>
      </c>
      <c r="G30" s="56" t="s">
        <v>21</v>
      </c>
      <c r="H30" s="53">
        <v>718758</v>
      </c>
      <c r="I30" s="53">
        <v>718758</v>
      </c>
      <c r="J30" s="53">
        <v>718758</v>
      </c>
    </row>
    <row r="31" spans="1:10" ht="51">
      <c r="A31" s="54">
        <v>21</v>
      </c>
      <c r="B31" s="58" t="s">
        <v>22</v>
      </c>
      <c r="C31" s="52">
        <v>804</v>
      </c>
      <c r="D31" s="56" t="s">
        <v>9</v>
      </c>
      <c r="E31" s="56" t="s">
        <v>19</v>
      </c>
      <c r="F31" s="56" t="s">
        <v>122</v>
      </c>
      <c r="G31" s="56" t="s">
        <v>23</v>
      </c>
      <c r="H31" s="53">
        <v>718758</v>
      </c>
      <c r="I31" s="53">
        <v>718758</v>
      </c>
      <c r="J31" s="53">
        <v>718758</v>
      </c>
    </row>
    <row r="32" spans="1:10" ht="102">
      <c r="A32" s="54">
        <v>22</v>
      </c>
      <c r="B32" s="58" t="s">
        <v>24</v>
      </c>
      <c r="C32" s="52">
        <v>804</v>
      </c>
      <c r="D32" s="56" t="s">
        <v>9</v>
      </c>
      <c r="E32" s="56" t="s">
        <v>19</v>
      </c>
      <c r="F32" s="56" t="s">
        <v>123</v>
      </c>
      <c r="G32" s="56"/>
      <c r="H32" s="53">
        <f>SUM(H33)</f>
        <v>3200</v>
      </c>
      <c r="I32" s="53">
        <f>SUM(I33)</f>
        <v>3200</v>
      </c>
      <c r="J32" s="53">
        <f>SUM(J33)</f>
        <v>3200</v>
      </c>
    </row>
    <row r="33" spans="1:10" ht="38.25">
      <c r="A33" s="54">
        <v>23</v>
      </c>
      <c r="B33" s="98" t="s">
        <v>163</v>
      </c>
      <c r="C33" s="52">
        <v>804</v>
      </c>
      <c r="D33" s="56" t="s">
        <v>9</v>
      </c>
      <c r="E33" s="56" t="s">
        <v>19</v>
      </c>
      <c r="F33" s="56" t="s">
        <v>123</v>
      </c>
      <c r="G33" s="56" t="s">
        <v>21</v>
      </c>
      <c r="H33" s="53">
        <f>H34</f>
        <v>3200</v>
      </c>
      <c r="I33" s="53">
        <f>I34</f>
        <v>3200</v>
      </c>
      <c r="J33" s="53">
        <f>J34</f>
        <v>3200</v>
      </c>
    </row>
    <row r="34" spans="1:10" ht="51">
      <c r="A34" s="54">
        <v>24</v>
      </c>
      <c r="B34" s="58" t="s">
        <v>22</v>
      </c>
      <c r="C34" s="52">
        <v>804</v>
      </c>
      <c r="D34" s="56" t="s">
        <v>9</v>
      </c>
      <c r="E34" s="56" t="s">
        <v>19</v>
      </c>
      <c r="F34" s="56" t="s">
        <v>123</v>
      </c>
      <c r="G34" s="56" t="s">
        <v>23</v>
      </c>
      <c r="H34" s="53">
        <v>3200</v>
      </c>
      <c r="I34" s="53">
        <v>3200</v>
      </c>
      <c r="J34" s="53">
        <v>3200</v>
      </c>
    </row>
    <row r="35" spans="1:10">
      <c r="A35" s="54">
        <v>25</v>
      </c>
      <c r="B35" s="58" t="s">
        <v>25</v>
      </c>
      <c r="C35" s="52">
        <v>804</v>
      </c>
      <c r="D35" s="56" t="s">
        <v>9</v>
      </c>
      <c r="E35" s="56" t="s">
        <v>26</v>
      </c>
      <c r="F35" s="56"/>
      <c r="G35" s="56"/>
      <c r="H35" s="53">
        <f>SUM(H36)</f>
        <v>19200</v>
      </c>
      <c r="I35" s="53">
        <f>SUM(I36)</f>
        <v>19200</v>
      </c>
      <c r="J35" s="53">
        <f>SUM(J36)</f>
        <v>19200</v>
      </c>
    </row>
    <row r="36" spans="1:10" ht="25.5">
      <c r="A36" s="54">
        <v>26</v>
      </c>
      <c r="B36" s="58" t="s">
        <v>12</v>
      </c>
      <c r="C36" s="52">
        <v>804</v>
      </c>
      <c r="D36" s="56" t="s">
        <v>9</v>
      </c>
      <c r="E36" s="56" t="s">
        <v>26</v>
      </c>
      <c r="F36" s="56" t="s">
        <v>116</v>
      </c>
      <c r="G36" s="56"/>
      <c r="H36" s="53">
        <f t="shared" ref="H36:J39" si="3">H37</f>
        <v>19200</v>
      </c>
      <c r="I36" s="53">
        <f t="shared" si="3"/>
        <v>19200</v>
      </c>
      <c r="J36" s="53">
        <f t="shared" si="3"/>
        <v>19200</v>
      </c>
    </row>
    <row r="37" spans="1:10" ht="25.5">
      <c r="A37" s="54">
        <v>27</v>
      </c>
      <c r="B37" s="58" t="s">
        <v>80</v>
      </c>
      <c r="C37" s="52">
        <v>804</v>
      </c>
      <c r="D37" s="56" t="s">
        <v>9</v>
      </c>
      <c r="E37" s="56" t="s">
        <v>26</v>
      </c>
      <c r="F37" s="56" t="s">
        <v>117</v>
      </c>
      <c r="G37" s="56"/>
      <c r="H37" s="53">
        <f t="shared" si="3"/>
        <v>19200</v>
      </c>
      <c r="I37" s="53">
        <f t="shared" si="3"/>
        <v>19200</v>
      </c>
      <c r="J37" s="53">
        <f t="shared" si="3"/>
        <v>19200</v>
      </c>
    </row>
    <row r="38" spans="1:10" ht="38.25">
      <c r="A38" s="54">
        <v>28</v>
      </c>
      <c r="B38" s="58" t="s">
        <v>27</v>
      </c>
      <c r="C38" s="52">
        <v>804</v>
      </c>
      <c r="D38" s="56" t="s">
        <v>9</v>
      </c>
      <c r="E38" s="56" t="s">
        <v>26</v>
      </c>
      <c r="F38" s="56" t="s">
        <v>124</v>
      </c>
      <c r="G38" s="56"/>
      <c r="H38" s="53">
        <f t="shared" si="3"/>
        <v>19200</v>
      </c>
      <c r="I38" s="53">
        <f t="shared" si="3"/>
        <v>19200</v>
      </c>
      <c r="J38" s="53">
        <f t="shared" si="3"/>
        <v>19200</v>
      </c>
    </row>
    <row r="39" spans="1:10">
      <c r="A39" s="86">
        <v>29</v>
      </c>
      <c r="B39" s="58" t="s">
        <v>30</v>
      </c>
      <c r="C39" s="52">
        <v>804</v>
      </c>
      <c r="D39" s="56" t="s">
        <v>9</v>
      </c>
      <c r="E39" s="56" t="s">
        <v>26</v>
      </c>
      <c r="F39" s="56" t="s">
        <v>124</v>
      </c>
      <c r="G39" s="56" t="s">
        <v>31</v>
      </c>
      <c r="H39" s="53">
        <f t="shared" si="3"/>
        <v>19200</v>
      </c>
      <c r="I39" s="53">
        <f t="shared" si="3"/>
        <v>19200</v>
      </c>
      <c r="J39" s="53">
        <f t="shared" si="3"/>
        <v>19200</v>
      </c>
    </row>
    <row r="40" spans="1:10">
      <c r="A40" s="86">
        <v>30</v>
      </c>
      <c r="B40" s="58" t="s">
        <v>100</v>
      </c>
      <c r="C40" s="52">
        <v>804</v>
      </c>
      <c r="D40" s="56" t="s">
        <v>9</v>
      </c>
      <c r="E40" s="56" t="s">
        <v>26</v>
      </c>
      <c r="F40" s="56" t="s">
        <v>124</v>
      </c>
      <c r="G40" s="56" t="s">
        <v>99</v>
      </c>
      <c r="H40" s="53">
        <v>19200</v>
      </c>
      <c r="I40" s="53">
        <v>19200</v>
      </c>
      <c r="J40" s="53">
        <v>19200</v>
      </c>
    </row>
    <row r="41" spans="1:10" ht="25.5">
      <c r="A41" s="86">
        <v>31</v>
      </c>
      <c r="B41" s="58" t="s">
        <v>28</v>
      </c>
      <c r="C41" s="52">
        <v>804</v>
      </c>
      <c r="D41" s="56" t="s">
        <v>9</v>
      </c>
      <c r="E41" s="56" t="s">
        <v>29</v>
      </c>
      <c r="F41" s="56"/>
      <c r="G41" s="56"/>
      <c r="H41" s="53">
        <f>SUM(H42)</f>
        <v>638000</v>
      </c>
      <c r="I41" s="53">
        <f>SUM(I42)</f>
        <v>638000</v>
      </c>
      <c r="J41" s="53">
        <f>SUM(J42)</f>
        <v>638000</v>
      </c>
    </row>
    <row r="42" spans="1:10" ht="51">
      <c r="A42" s="86">
        <v>32</v>
      </c>
      <c r="B42" s="59" t="s">
        <v>154</v>
      </c>
      <c r="C42" s="52">
        <v>804</v>
      </c>
      <c r="D42" s="56" t="s">
        <v>9</v>
      </c>
      <c r="E42" s="56" t="s">
        <v>29</v>
      </c>
      <c r="F42" s="56" t="s">
        <v>119</v>
      </c>
      <c r="G42" s="56"/>
      <c r="H42" s="53">
        <f>H43+H47</f>
        <v>638000</v>
      </c>
      <c r="I42" s="53">
        <f>I43+I47</f>
        <v>638000</v>
      </c>
      <c r="J42" s="53">
        <f>J43+J47</f>
        <v>638000</v>
      </c>
    </row>
    <row r="43" spans="1:10" ht="25.5">
      <c r="A43" s="86">
        <v>33</v>
      </c>
      <c r="B43" s="59" t="s">
        <v>155</v>
      </c>
      <c r="C43" s="52">
        <v>804</v>
      </c>
      <c r="D43" s="56" t="s">
        <v>9</v>
      </c>
      <c r="E43" s="56" t="s">
        <v>29</v>
      </c>
      <c r="F43" s="88" t="s">
        <v>143</v>
      </c>
      <c r="G43" s="56"/>
      <c r="H43" s="53">
        <f>H44</f>
        <v>522800</v>
      </c>
      <c r="I43" s="53">
        <f>SUM(I44)</f>
        <v>522800</v>
      </c>
      <c r="J43" s="53">
        <f>SUM(J44)</f>
        <v>522800</v>
      </c>
    </row>
    <row r="44" spans="1:10" ht="102">
      <c r="A44" s="86">
        <v>34</v>
      </c>
      <c r="B44" s="59" t="s">
        <v>156</v>
      </c>
      <c r="C44" s="52">
        <v>804</v>
      </c>
      <c r="D44" s="56" t="s">
        <v>9</v>
      </c>
      <c r="E44" s="56" t="s">
        <v>29</v>
      </c>
      <c r="F44" s="56" t="s">
        <v>125</v>
      </c>
      <c r="G44" s="56"/>
      <c r="H44" s="53">
        <f>H45</f>
        <v>522800</v>
      </c>
      <c r="I44" s="53">
        <f>I45</f>
        <v>522800</v>
      </c>
      <c r="J44" s="53">
        <f>J45</f>
        <v>522800</v>
      </c>
    </row>
    <row r="45" spans="1:10" ht="38.25">
      <c r="A45" s="54">
        <v>35</v>
      </c>
      <c r="B45" s="98" t="s">
        <v>163</v>
      </c>
      <c r="C45" s="52">
        <v>804</v>
      </c>
      <c r="D45" s="56" t="s">
        <v>9</v>
      </c>
      <c r="E45" s="56" t="s">
        <v>29</v>
      </c>
      <c r="F45" s="56" t="s">
        <v>125</v>
      </c>
      <c r="G45" s="56" t="s">
        <v>21</v>
      </c>
      <c r="H45" s="53">
        <f>SUM(H46)</f>
        <v>522800</v>
      </c>
      <c r="I45" s="53">
        <f>SUM(I46)</f>
        <v>522800</v>
      </c>
      <c r="J45" s="53">
        <f>SUM(J46)</f>
        <v>522800</v>
      </c>
    </row>
    <row r="46" spans="1:10" ht="51">
      <c r="A46" s="54">
        <v>36</v>
      </c>
      <c r="B46" s="58" t="s">
        <v>22</v>
      </c>
      <c r="C46" s="52">
        <v>804</v>
      </c>
      <c r="D46" s="56" t="s">
        <v>9</v>
      </c>
      <c r="E46" s="56" t="s">
        <v>29</v>
      </c>
      <c r="F46" s="56" t="s">
        <v>125</v>
      </c>
      <c r="G46" s="56" t="s">
        <v>23</v>
      </c>
      <c r="H46" s="53">
        <v>522800</v>
      </c>
      <c r="I46" s="53">
        <v>522800</v>
      </c>
      <c r="J46" s="53">
        <v>522800</v>
      </c>
    </row>
    <row r="47" spans="1:10" ht="38.25">
      <c r="A47" s="54">
        <v>37</v>
      </c>
      <c r="B47" s="59" t="s">
        <v>157</v>
      </c>
      <c r="C47" s="52">
        <v>804</v>
      </c>
      <c r="D47" s="56" t="s">
        <v>9</v>
      </c>
      <c r="E47" s="56" t="s">
        <v>29</v>
      </c>
      <c r="F47" s="56" t="s">
        <v>126</v>
      </c>
      <c r="G47" s="56"/>
      <c r="H47" s="53">
        <f>H48+H54+H51</f>
        <v>115200</v>
      </c>
      <c r="I47" s="87">
        <f t="shared" ref="I47:J47" si="4">I48+I54+I51</f>
        <v>115200</v>
      </c>
      <c r="J47" s="87">
        <f t="shared" si="4"/>
        <v>115200</v>
      </c>
    </row>
    <row r="48" spans="1:10" ht="102">
      <c r="A48" s="54">
        <v>38</v>
      </c>
      <c r="B48" s="59" t="s">
        <v>158</v>
      </c>
      <c r="C48" s="52">
        <v>804</v>
      </c>
      <c r="D48" s="56" t="s">
        <v>9</v>
      </c>
      <c r="E48" s="56" t="s">
        <v>29</v>
      </c>
      <c r="F48" s="56" t="s">
        <v>127</v>
      </c>
      <c r="G48" s="56"/>
      <c r="H48" s="53">
        <f t="shared" ref="H48:J49" si="5">H49</f>
        <v>70400</v>
      </c>
      <c r="I48" s="53">
        <f t="shared" si="5"/>
        <v>70400</v>
      </c>
      <c r="J48" s="53">
        <f t="shared" si="5"/>
        <v>70400</v>
      </c>
    </row>
    <row r="49" spans="1:13">
      <c r="A49" s="54">
        <v>39</v>
      </c>
      <c r="B49" s="63" t="s">
        <v>30</v>
      </c>
      <c r="C49" s="52">
        <v>804</v>
      </c>
      <c r="D49" s="56" t="s">
        <v>9</v>
      </c>
      <c r="E49" s="56" t="s">
        <v>29</v>
      </c>
      <c r="F49" s="56" t="s">
        <v>127</v>
      </c>
      <c r="G49" s="56" t="s">
        <v>31</v>
      </c>
      <c r="H49" s="53">
        <f t="shared" si="5"/>
        <v>70400</v>
      </c>
      <c r="I49" s="53">
        <f t="shared" si="5"/>
        <v>70400</v>
      </c>
      <c r="J49" s="53">
        <f t="shared" si="5"/>
        <v>70400</v>
      </c>
    </row>
    <row r="50" spans="1:13" ht="25.5">
      <c r="A50" s="54">
        <v>40</v>
      </c>
      <c r="B50" s="63" t="s">
        <v>83</v>
      </c>
      <c r="C50" s="52">
        <v>804</v>
      </c>
      <c r="D50" s="56" t="s">
        <v>9</v>
      </c>
      <c r="E50" s="56" t="s">
        <v>29</v>
      </c>
      <c r="F50" s="56" t="s">
        <v>127</v>
      </c>
      <c r="G50" s="56" t="s">
        <v>32</v>
      </c>
      <c r="H50" s="53">
        <v>70400</v>
      </c>
      <c r="I50" s="53">
        <v>70400</v>
      </c>
      <c r="J50" s="53">
        <v>70400</v>
      </c>
    </row>
    <row r="51" spans="1:13" ht="127.5">
      <c r="A51" s="89">
        <v>41</v>
      </c>
      <c r="B51" s="95" t="s">
        <v>162</v>
      </c>
      <c r="C51" s="52">
        <v>804</v>
      </c>
      <c r="D51" s="88" t="s">
        <v>9</v>
      </c>
      <c r="E51" s="88" t="s">
        <v>29</v>
      </c>
      <c r="F51" s="88" t="s">
        <v>144</v>
      </c>
      <c r="G51" s="88"/>
      <c r="H51" s="87">
        <v>4800</v>
      </c>
      <c r="I51" s="87">
        <v>4800</v>
      </c>
      <c r="J51" s="87">
        <v>4800</v>
      </c>
    </row>
    <row r="52" spans="1:13" ht="38.25">
      <c r="A52" s="89">
        <v>42</v>
      </c>
      <c r="B52" s="98" t="s">
        <v>163</v>
      </c>
      <c r="C52" s="52">
        <v>804</v>
      </c>
      <c r="D52" s="88" t="s">
        <v>9</v>
      </c>
      <c r="E52" s="88" t="s">
        <v>29</v>
      </c>
      <c r="F52" s="88" t="s">
        <v>144</v>
      </c>
      <c r="G52" s="97" t="s">
        <v>21</v>
      </c>
      <c r="H52" s="87">
        <v>4800</v>
      </c>
      <c r="I52" s="87">
        <v>4800</v>
      </c>
      <c r="J52" s="87">
        <v>4800</v>
      </c>
    </row>
    <row r="53" spans="1:13" ht="51">
      <c r="A53" s="89">
        <v>43</v>
      </c>
      <c r="B53" s="90" t="s">
        <v>22</v>
      </c>
      <c r="C53" s="52">
        <v>804</v>
      </c>
      <c r="D53" s="88" t="s">
        <v>9</v>
      </c>
      <c r="E53" s="88" t="s">
        <v>29</v>
      </c>
      <c r="F53" s="88" t="s">
        <v>144</v>
      </c>
      <c r="G53" s="88" t="s">
        <v>23</v>
      </c>
      <c r="H53" s="87">
        <v>4800</v>
      </c>
      <c r="I53" s="87">
        <v>4800</v>
      </c>
      <c r="J53" s="87">
        <v>4800</v>
      </c>
    </row>
    <row r="54" spans="1:13" ht="140.25">
      <c r="A54" s="89">
        <v>44</v>
      </c>
      <c r="B54" s="64" t="s">
        <v>159</v>
      </c>
      <c r="C54" s="52">
        <v>804</v>
      </c>
      <c r="D54" s="56" t="s">
        <v>9</v>
      </c>
      <c r="E54" s="56" t="s">
        <v>29</v>
      </c>
      <c r="F54" s="56" t="s">
        <v>145</v>
      </c>
      <c r="G54" s="56"/>
      <c r="H54" s="53">
        <v>40000</v>
      </c>
      <c r="I54" s="53">
        <v>40000</v>
      </c>
      <c r="J54" s="53">
        <v>40000</v>
      </c>
    </row>
    <row r="55" spans="1:13" ht="38.25">
      <c r="A55" s="89">
        <v>45</v>
      </c>
      <c r="B55" s="90" t="s">
        <v>150</v>
      </c>
      <c r="C55" s="52">
        <v>804</v>
      </c>
      <c r="D55" s="56" t="s">
        <v>9</v>
      </c>
      <c r="E55" s="56" t="s">
        <v>29</v>
      </c>
      <c r="F55" s="56" t="s">
        <v>145</v>
      </c>
      <c r="G55" s="56" t="s">
        <v>21</v>
      </c>
      <c r="H55" s="53">
        <v>40000</v>
      </c>
      <c r="I55" s="53">
        <v>40000</v>
      </c>
      <c r="J55" s="53">
        <v>40000</v>
      </c>
    </row>
    <row r="56" spans="1:13" ht="51">
      <c r="A56" s="89">
        <v>46</v>
      </c>
      <c r="B56" s="58" t="s">
        <v>22</v>
      </c>
      <c r="C56" s="52">
        <v>804</v>
      </c>
      <c r="D56" s="56" t="s">
        <v>9</v>
      </c>
      <c r="E56" s="56" t="s">
        <v>29</v>
      </c>
      <c r="F56" s="56" t="s">
        <v>145</v>
      </c>
      <c r="G56" s="56" t="s">
        <v>23</v>
      </c>
      <c r="H56" s="53">
        <v>40000</v>
      </c>
      <c r="I56" s="53">
        <v>40000</v>
      </c>
      <c r="J56" s="53">
        <v>40000</v>
      </c>
    </row>
    <row r="57" spans="1:13">
      <c r="A57" s="89">
        <v>47</v>
      </c>
      <c r="B57" s="65" t="s">
        <v>33</v>
      </c>
      <c r="C57" s="66">
        <v>804</v>
      </c>
      <c r="D57" s="67" t="s">
        <v>11</v>
      </c>
      <c r="E57" s="67" t="s">
        <v>10</v>
      </c>
      <c r="F57" s="81" t="s">
        <v>128</v>
      </c>
      <c r="G57" s="68"/>
      <c r="H57" s="69">
        <f>SUM(H58)</f>
        <v>87800</v>
      </c>
      <c r="I57" s="69">
        <f>SUM(I58)</f>
        <v>82900</v>
      </c>
      <c r="J57" s="69">
        <f>SUM(J58)</f>
        <v>82900</v>
      </c>
    </row>
    <row r="58" spans="1:13">
      <c r="A58" s="54">
        <v>48</v>
      </c>
      <c r="B58" s="70" t="s">
        <v>34</v>
      </c>
      <c r="C58" s="52">
        <v>804</v>
      </c>
      <c r="D58" s="56" t="s">
        <v>11</v>
      </c>
      <c r="E58" s="56" t="s">
        <v>35</v>
      </c>
      <c r="F58" s="61" t="s">
        <v>128</v>
      </c>
      <c r="G58" s="61"/>
      <c r="H58" s="53">
        <f t="shared" ref="H58:J60" si="6">H59</f>
        <v>87800</v>
      </c>
      <c r="I58" s="53">
        <f t="shared" si="6"/>
        <v>82900</v>
      </c>
      <c r="J58" s="53">
        <f t="shared" si="6"/>
        <v>82900</v>
      </c>
    </row>
    <row r="59" spans="1:13" ht="25.5">
      <c r="A59" s="54">
        <v>49</v>
      </c>
      <c r="B59" s="58" t="s">
        <v>12</v>
      </c>
      <c r="C59" s="52">
        <v>804</v>
      </c>
      <c r="D59" s="56" t="s">
        <v>11</v>
      </c>
      <c r="E59" s="56" t="s">
        <v>35</v>
      </c>
      <c r="F59" s="56" t="s">
        <v>116</v>
      </c>
      <c r="G59" s="61"/>
      <c r="H59" s="53">
        <f t="shared" si="6"/>
        <v>87800</v>
      </c>
      <c r="I59" s="53">
        <f t="shared" si="6"/>
        <v>82900</v>
      </c>
      <c r="J59" s="53">
        <f t="shared" si="6"/>
        <v>82900</v>
      </c>
    </row>
    <row r="60" spans="1:13" ht="25.5">
      <c r="A60" s="54">
        <v>50</v>
      </c>
      <c r="B60" s="58" t="s">
        <v>80</v>
      </c>
      <c r="C60" s="52">
        <v>804</v>
      </c>
      <c r="D60" s="56" t="s">
        <v>11</v>
      </c>
      <c r="E60" s="56" t="s">
        <v>35</v>
      </c>
      <c r="F60" s="56" t="s">
        <v>117</v>
      </c>
      <c r="G60" s="61"/>
      <c r="H60" s="53">
        <f t="shared" si="6"/>
        <v>87800</v>
      </c>
      <c r="I60" s="53">
        <f t="shared" si="6"/>
        <v>82900</v>
      </c>
      <c r="J60" s="53">
        <f t="shared" si="6"/>
        <v>82900</v>
      </c>
      <c r="L60" s="71"/>
      <c r="M60" s="72"/>
    </row>
    <row r="61" spans="1:13">
      <c r="A61" s="104">
        <v>51</v>
      </c>
      <c r="B61" s="105" t="s">
        <v>36</v>
      </c>
      <c r="C61" s="104">
        <v>804</v>
      </c>
      <c r="D61" s="106" t="s">
        <v>11</v>
      </c>
      <c r="E61" s="106" t="s">
        <v>35</v>
      </c>
      <c r="F61" s="106" t="s">
        <v>160</v>
      </c>
      <c r="G61" s="106"/>
      <c r="H61" s="108">
        <v>87800</v>
      </c>
      <c r="I61" s="108">
        <v>82900</v>
      </c>
      <c r="J61" s="108">
        <v>82900</v>
      </c>
    </row>
    <row r="62" spans="1:13">
      <c r="A62" s="104"/>
      <c r="B62" s="105"/>
      <c r="C62" s="104"/>
      <c r="D62" s="106"/>
      <c r="E62" s="106"/>
      <c r="F62" s="106"/>
      <c r="G62" s="106"/>
      <c r="H62" s="108"/>
      <c r="I62" s="108"/>
      <c r="J62" s="108"/>
    </row>
    <row r="63" spans="1:13" ht="102">
      <c r="A63" s="54">
        <v>52</v>
      </c>
      <c r="B63" s="58" t="s">
        <v>14</v>
      </c>
      <c r="C63" s="52">
        <v>804</v>
      </c>
      <c r="D63" s="56" t="s">
        <v>11</v>
      </c>
      <c r="E63" s="56" t="s">
        <v>35</v>
      </c>
      <c r="F63" s="54">
        <v>9330051180</v>
      </c>
      <c r="G63" s="54">
        <v>100</v>
      </c>
      <c r="H63" s="53">
        <f>SUM(H64)</f>
        <v>68000</v>
      </c>
      <c r="I63" s="53">
        <f>SUM(I64)</f>
        <v>68000</v>
      </c>
      <c r="J63" s="53">
        <f>SUM(J64)</f>
        <v>68000</v>
      </c>
    </row>
    <row r="64" spans="1:13" ht="38.25">
      <c r="A64" s="54">
        <v>53</v>
      </c>
      <c r="B64" s="58" t="s">
        <v>16</v>
      </c>
      <c r="C64" s="52">
        <v>804</v>
      </c>
      <c r="D64" s="56" t="s">
        <v>11</v>
      </c>
      <c r="E64" s="56" t="s">
        <v>35</v>
      </c>
      <c r="F64" s="54">
        <v>9330051180</v>
      </c>
      <c r="G64" s="54">
        <v>120</v>
      </c>
      <c r="H64" s="53">
        <v>68000</v>
      </c>
      <c r="I64" s="53">
        <v>68000</v>
      </c>
      <c r="J64" s="53">
        <v>68000</v>
      </c>
    </row>
    <row r="65" spans="1:10" ht="38.25">
      <c r="A65" s="54">
        <v>54</v>
      </c>
      <c r="B65" s="98" t="s">
        <v>163</v>
      </c>
      <c r="C65" s="52">
        <v>804</v>
      </c>
      <c r="D65" s="56" t="s">
        <v>11</v>
      </c>
      <c r="E65" s="56" t="s">
        <v>35</v>
      </c>
      <c r="F65" s="54">
        <v>9330051180</v>
      </c>
      <c r="G65" s="54">
        <v>200</v>
      </c>
      <c r="H65" s="53">
        <f>SUM(H66)</f>
        <v>19800</v>
      </c>
      <c r="I65" s="53">
        <f>SUM(I66)</f>
        <v>14900</v>
      </c>
      <c r="J65" s="53">
        <v>14900</v>
      </c>
    </row>
    <row r="66" spans="1:10" ht="51">
      <c r="A66" s="54">
        <v>55</v>
      </c>
      <c r="B66" s="73" t="s">
        <v>22</v>
      </c>
      <c r="C66" s="52">
        <v>804</v>
      </c>
      <c r="D66" s="56" t="s">
        <v>11</v>
      </c>
      <c r="E66" s="56" t="s">
        <v>35</v>
      </c>
      <c r="F66" s="54">
        <v>9330051180</v>
      </c>
      <c r="G66" s="54">
        <v>240</v>
      </c>
      <c r="H66" s="53">
        <v>19800</v>
      </c>
      <c r="I66" s="53">
        <v>14900</v>
      </c>
      <c r="J66" s="53">
        <v>700</v>
      </c>
    </row>
    <row r="67" spans="1:10" ht="25.5">
      <c r="A67" s="54">
        <v>56</v>
      </c>
      <c r="B67" s="63" t="s">
        <v>65</v>
      </c>
      <c r="C67" s="52">
        <v>804</v>
      </c>
      <c r="D67" s="56" t="s">
        <v>35</v>
      </c>
      <c r="E67" s="56" t="s">
        <v>10</v>
      </c>
      <c r="F67" s="67"/>
      <c r="G67" s="67"/>
      <c r="H67" s="53">
        <f>H68+H74</f>
        <v>80928</v>
      </c>
      <c r="I67" s="53">
        <f>I68+I74</f>
        <v>80928</v>
      </c>
      <c r="J67" s="53">
        <f>J68+J74</f>
        <v>80928</v>
      </c>
    </row>
    <row r="68" spans="1:10" ht="51">
      <c r="A68" s="54">
        <v>57</v>
      </c>
      <c r="B68" s="58" t="s">
        <v>37</v>
      </c>
      <c r="C68" s="52">
        <v>804</v>
      </c>
      <c r="D68" s="56" t="s">
        <v>35</v>
      </c>
      <c r="E68" s="56" t="s">
        <v>38</v>
      </c>
      <c r="F68" s="56"/>
      <c r="G68" s="56"/>
      <c r="H68" s="53">
        <f t="shared" ref="H68:J70" si="7">H69</f>
        <v>1928</v>
      </c>
      <c r="I68" s="53">
        <f t="shared" si="7"/>
        <v>1928</v>
      </c>
      <c r="J68" s="53">
        <f t="shared" si="7"/>
        <v>1928</v>
      </c>
    </row>
    <row r="69" spans="1:10" ht="51">
      <c r="A69" s="54">
        <v>58</v>
      </c>
      <c r="B69" s="101" t="s">
        <v>154</v>
      </c>
      <c r="C69" s="52">
        <v>804</v>
      </c>
      <c r="D69" s="56" t="s">
        <v>35</v>
      </c>
      <c r="E69" s="56" t="s">
        <v>38</v>
      </c>
      <c r="F69" s="56" t="s">
        <v>119</v>
      </c>
      <c r="G69" s="56"/>
      <c r="H69" s="53">
        <f t="shared" si="7"/>
        <v>1928</v>
      </c>
      <c r="I69" s="53">
        <f t="shared" si="7"/>
        <v>1928</v>
      </c>
      <c r="J69" s="53">
        <f t="shared" si="7"/>
        <v>1928</v>
      </c>
    </row>
    <row r="70" spans="1:10" ht="38.25">
      <c r="A70" s="54">
        <v>59</v>
      </c>
      <c r="B70" s="101" t="s">
        <v>165</v>
      </c>
      <c r="C70" s="52">
        <v>804</v>
      </c>
      <c r="D70" s="56" t="s">
        <v>35</v>
      </c>
      <c r="E70" s="56" t="s">
        <v>38</v>
      </c>
      <c r="F70" s="56" t="s">
        <v>126</v>
      </c>
      <c r="G70" s="56"/>
      <c r="H70" s="53">
        <f t="shared" si="7"/>
        <v>1928</v>
      </c>
      <c r="I70" s="53">
        <f t="shared" si="7"/>
        <v>1928</v>
      </c>
      <c r="J70" s="53">
        <f t="shared" si="7"/>
        <v>1928</v>
      </c>
    </row>
    <row r="71" spans="1:10" ht="140.25">
      <c r="A71" s="54">
        <v>60</v>
      </c>
      <c r="B71" s="102" t="s">
        <v>166</v>
      </c>
      <c r="C71" s="52">
        <v>804</v>
      </c>
      <c r="D71" s="56" t="s">
        <v>35</v>
      </c>
      <c r="E71" s="56" t="s">
        <v>38</v>
      </c>
      <c r="F71" s="56" t="s">
        <v>129</v>
      </c>
      <c r="G71" s="56"/>
      <c r="H71" s="53">
        <f>SUM(H72)</f>
        <v>1928</v>
      </c>
      <c r="I71" s="53">
        <f>SUM(I72)</f>
        <v>1928</v>
      </c>
      <c r="J71" s="53">
        <f>SUM(J72)</f>
        <v>1928</v>
      </c>
    </row>
    <row r="72" spans="1:10" ht="38.25">
      <c r="A72" s="54">
        <v>61</v>
      </c>
      <c r="B72" s="98" t="s">
        <v>163</v>
      </c>
      <c r="C72" s="52">
        <v>804</v>
      </c>
      <c r="D72" s="56" t="s">
        <v>35</v>
      </c>
      <c r="E72" s="56" t="s">
        <v>38</v>
      </c>
      <c r="F72" s="56" t="s">
        <v>129</v>
      </c>
      <c r="G72" s="56" t="s">
        <v>21</v>
      </c>
      <c r="H72" s="53">
        <f>H73</f>
        <v>1928</v>
      </c>
      <c r="I72" s="53">
        <f>I73</f>
        <v>1928</v>
      </c>
      <c r="J72" s="53">
        <f>J73</f>
        <v>1928</v>
      </c>
    </row>
    <row r="73" spans="1:10" ht="51">
      <c r="A73" s="54">
        <v>62</v>
      </c>
      <c r="B73" s="58" t="s">
        <v>22</v>
      </c>
      <c r="C73" s="52">
        <v>804</v>
      </c>
      <c r="D73" s="56" t="s">
        <v>35</v>
      </c>
      <c r="E73" s="56" t="s">
        <v>38</v>
      </c>
      <c r="F73" s="56" t="s">
        <v>129</v>
      </c>
      <c r="G73" s="56" t="s">
        <v>23</v>
      </c>
      <c r="H73" s="53">
        <v>1928</v>
      </c>
      <c r="I73" s="53">
        <v>1928</v>
      </c>
      <c r="J73" s="53">
        <v>1928</v>
      </c>
    </row>
    <row r="74" spans="1:10" ht="25.5">
      <c r="A74" s="54">
        <v>63</v>
      </c>
      <c r="B74" s="58" t="s">
        <v>39</v>
      </c>
      <c r="C74" s="52">
        <v>804</v>
      </c>
      <c r="D74" s="56" t="s">
        <v>35</v>
      </c>
      <c r="E74" s="56" t="s">
        <v>40</v>
      </c>
      <c r="F74" s="56"/>
      <c r="G74" s="56"/>
      <c r="H74" s="53">
        <f t="shared" ref="H74:J78" si="8">H75</f>
        <v>79000</v>
      </c>
      <c r="I74" s="53">
        <f t="shared" si="8"/>
        <v>79000</v>
      </c>
      <c r="J74" s="53">
        <f t="shared" si="8"/>
        <v>79000</v>
      </c>
    </row>
    <row r="75" spans="1:10" ht="51">
      <c r="A75" s="54">
        <v>64</v>
      </c>
      <c r="B75" s="101" t="s">
        <v>154</v>
      </c>
      <c r="C75" s="52">
        <v>804</v>
      </c>
      <c r="D75" s="56" t="s">
        <v>35</v>
      </c>
      <c r="E75" s="56" t="s">
        <v>40</v>
      </c>
      <c r="F75" s="56" t="s">
        <v>119</v>
      </c>
      <c r="G75" s="56"/>
      <c r="H75" s="53">
        <f t="shared" si="8"/>
        <v>79000</v>
      </c>
      <c r="I75" s="53">
        <f t="shared" si="8"/>
        <v>79000</v>
      </c>
      <c r="J75" s="53">
        <f t="shared" si="8"/>
        <v>79000</v>
      </c>
    </row>
    <row r="76" spans="1:10" ht="38.25">
      <c r="A76" s="54">
        <v>65</v>
      </c>
      <c r="B76" s="101" t="s">
        <v>157</v>
      </c>
      <c r="C76" s="52">
        <v>804</v>
      </c>
      <c r="D76" s="56" t="s">
        <v>35</v>
      </c>
      <c r="E76" s="56" t="s">
        <v>40</v>
      </c>
      <c r="F76" s="56" t="s">
        <v>126</v>
      </c>
      <c r="G76" s="56"/>
      <c r="H76" s="53">
        <f t="shared" si="8"/>
        <v>79000</v>
      </c>
      <c r="I76" s="53">
        <f t="shared" si="8"/>
        <v>79000</v>
      </c>
      <c r="J76" s="53">
        <f t="shared" si="8"/>
        <v>79000</v>
      </c>
    </row>
    <row r="77" spans="1:10" ht="114.75">
      <c r="A77" s="54">
        <v>66</v>
      </c>
      <c r="B77" s="101" t="s">
        <v>167</v>
      </c>
      <c r="C77" s="52">
        <v>804</v>
      </c>
      <c r="D77" s="56" t="s">
        <v>35</v>
      </c>
      <c r="E77" s="56" t="s">
        <v>40</v>
      </c>
      <c r="F77" s="56" t="s">
        <v>130</v>
      </c>
      <c r="G77" s="56"/>
      <c r="H77" s="53">
        <f t="shared" si="8"/>
        <v>79000</v>
      </c>
      <c r="I77" s="53">
        <f t="shared" si="8"/>
        <v>79000</v>
      </c>
      <c r="J77" s="53">
        <f t="shared" si="8"/>
        <v>79000</v>
      </c>
    </row>
    <row r="78" spans="1:10" ht="38.25">
      <c r="A78" s="54">
        <v>67</v>
      </c>
      <c r="B78" s="98" t="s">
        <v>163</v>
      </c>
      <c r="C78" s="52">
        <v>804</v>
      </c>
      <c r="D78" s="56" t="s">
        <v>35</v>
      </c>
      <c r="E78" s="56" t="s">
        <v>40</v>
      </c>
      <c r="F78" s="56" t="s">
        <v>130</v>
      </c>
      <c r="G78" s="56" t="s">
        <v>21</v>
      </c>
      <c r="H78" s="53">
        <f t="shared" si="8"/>
        <v>79000</v>
      </c>
      <c r="I78" s="53">
        <f t="shared" si="8"/>
        <v>79000</v>
      </c>
      <c r="J78" s="53">
        <f t="shared" si="8"/>
        <v>79000</v>
      </c>
    </row>
    <row r="79" spans="1:10" ht="51">
      <c r="A79" s="54">
        <v>68</v>
      </c>
      <c r="B79" s="58" t="s">
        <v>22</v>
      </c>
      <c r="C79" s="52">
        <v>804</v>
      </c>
      <c r="D79" s="56" t="s">
        <v>35</v>
      </c>
      <c r="E79" s="56" t="s">
        <v>40</v>
      </c>
      <c r="F79" s="56" t="s">
        <v>130</v>
      </c>
      <c r="G79" s="56" t="s">
        <v>23</v>
      </c>
      <c r="H79" s="53">
        <v>79000</v>
      </c>
      <c r="I79" s="53">
        <v>79000</v>
      </c>
      <c r="J79" s="53">
        <v>79000</v>
      </c>
    </row>
    <row r="80" spans="1:10">
      <c r="A80" s="54">
        <v>69</v>
      </c>
      <c r="B80" s="63" t="s">
        <v>59</v>
      </c>
      <c r="C80" s="52">
        <v>804</v>
      </c>
      <c r="D80" s="56" t="s">
        <v>19</v>
      </c>
      <c r="E80" s="56" t="s">
        <v>10</v>
      </c>
      <c r="F80" s="56"/>
      <c r="G80" s="56"/>
      <c r="H80" s="53">
        <f t="shared" ref="H80:J82" si="9">SUM(H81)</f>
        <v>210500</v>
      </c>
      <c r="I80" s="53">
        <f t="shared" si="9"/>
        <v>168700</v>
      </c>
      <c r="J80" s="53">
        <f t="shared" si="9"/>
        <v>174200</v>
      </c>
    </row>
    <row r="81" spans="1:10" ht="25.5">
      <c r="A81" s="54">
        <v>70</v>
      </c>
      <c r="B81" s="58" t="s">
        <v>41</v>
      </c>
      <c r="C81" s="52">
        <v>804</v>
      </c>
      <c r="D81" s="56" t="s">
        <v>19</v>
      </c>
      <c r="E81" s="56" t="s">
        <v>38</v>
      </c>
      <c r="F81" s="56"/>
      <c r="G81" s="56"/>
      <c r="H81" s="53">
        <f>H82</f>
        <v>210500</v>
      </c>
      <c r="I81" s="53">
        <f>I82</f>
        <v>168700</v>
      </c>
      <c r="J81" s="53">
        <f>J82</f>
        <v>174200</v>
      </c>
    </row>
    <row r="82" spans="1:10" ht="51">
      <c r="A82" s="86">
        <v>71</v>
      </c>
      <c r="B82" s="59" t="s">
        <v>154</v>
      </c>
      <c r="C82" s="52">
        <v>804</v>
      </c>
      <c r="D82" s="56" t="s">
        <v>19</v>
      </c>
      <c r="E82" s="56" t="s">
        <v>38</v>
      </c>
      <c r="F82" s="56" t="s">
        <v>119</v>
      </c>
      <c r="G82" s="56"/>
      <c r="H82" s="53">
        <f t="shared" si="9"/>
        <v>210500</v>
      </c>
      <c r="I82" s="53">
        <f t="shared" si="9"/>
        <v>168700</v>
      </c>
      <c r="J82" s="53">
        <f t="shared" si="9"/>
        <v>174200</v>
      </c>
    </row>
    <row r="83" spans="1:10" ht="38.25">
      <c r="A83" s="86">
        <v>72</v>
      </c>
      <c r="B83" s="51" t="s">
        <v>84</v>
      </c>
      <c r="C83" s="52">
        <v>804</v>
      </c>
      <c r="D83" s="56" t="s">
        <v>19</v>
      </c>
      <c r="E83" s="56" t="s">
        <v>38</v>
      </c>
      <c r="F83" s="56" t="s">
        <v>131</v>
      </c>
      <c r="G83" s="56"/>
      <c r="H83" s="53">
        <f>H84</f>
        <v>210500</v>
      </c>
      <c r="I83" s="53">
        <f>I84</f>
        <v>168700</v>
      </c>
      <c r="J83" s="53">
        <f>J84</f>
        <v>174200</v>
      </c>
    </row>
    <row r="84" spans="1:10" ht="127.5">
      <c r="A84" s="86">
        <v>73</v>
      </c>
      <c r="B84" s="59" t="s">
        <v>161</v>
      </c>
      <c r="C84" s="52">
        <v>804</v>
      </c>
      <c r="D84" s="56" t="s">
        <v>19</v>
      </c>
      <c r="E84" s="56" t="s">
        <v>38</v>
      </c>
      <c r="F84" s="56" t="s">
        <v>132</v>
      </c>
      <c r="G84" s="56"/>
      <c r="H84" s="53">
        <f t="shared" ref="H84:J85" si="10">SUM(H85)</f>
        <v>210500</v>
      </c>
      <c r="I84" s="53">
        <f t="shared" si="10"/>
        <v>168700</v>
      </c>
      <c r="J84" s="53">
        <f t="shared" si="10"/>
        <v>174200</v>
      </c>
    </row>
    <row r="85" spans="1:10" ht="38.25">
      <c r="A85" s="86">
        <v>74</v>
      </c>
      <c r="B85" s="98" t="s">
        <v>163</v>
      </c>
      <c r="C85" s="52">
        <v>804</v>
      </c>
      <c r="D85" s="56" t="s">
        <v>19</v>
      </c>
      <c r="E85" s="56" t="s">
        <v>38</v>
      </c>
      <c r="F85" s="56" t="s">
        <v>133</v>
      </c>
      <c r="G85" s="56" t="s">
        <v>21</v>
      </c>
      <c r="H85" s="53">
        <f t="shared" si="10"/>
        <v>210500</v>
      </c>
      <c r="I85" s="53">
        <f t="shared" si="10"/>
        <v>168700</v>
      </c>
      <c r="J85" s="53">
        <f t="shared" si="10"/>
        <v>174200</v>
      </c>
    </row>
    <row r="86" spans="1:10" ht="51">
      <c r="A86" s="86">
        <v>75</v>
      </c>
      <c r="B86" s="58" t="s">
        <v>22</v>
      </c>
      <c r="C86" s="52">
        <v>804</v>
      </c>
      <c r="D86" s="56" t="s">
        <v>19</v>
      </c>
      <c r="E86" s="56" t="s">
        <v>38</v>
      </c>
      <c r="F86" s="56" t="s">
        <v>133</v>
      </c>
      <c r="G86" s="56" t="s">
        <v>23</v>
      </c>
      <c r="H86" s="53">
        <v>210500</v>
      </c>
      <c r="I86" s="53">
        <v>168700</v>
      </c>
      <c r="J86" s="53">
        <v>174200</v>
      </c>
    </row>
    <row r="87" spans="1:10">
      <c r="A87" s="86">
        <v>76</v>
      </c>
      <c r="B87" s="63" t="s">
        <v>56</v>
      </c>
      <c r="C87" s="52">
        <v>804</v>
      </c>
      <c r="D87" s="56" t="s">
        <v>42</v>
      </c>
      <c r="E87" s="56" t="s">
        <v>10</v>
      </c>
      <c r="F87" s="56"/>
      <c r="G87" s="56"/>
      <c r="H87" s="53">
        <f>SUM(H88)</f>
        <v>1684715</v>
      </c>
      <c r="I87" s="53">
        <f>SUM(I88)</f>
        <v>1250961</v>
      </c>
      <c r="J87" s="53">
        <f>SUM(J88)</f>
        <v>1018098</v>
      </c>
    </row>
    <row r="88" spans="1:10">
      <c r="A88" s="86">
        <v>77</v>
      </c>
      <c r="B88" s="58" t="s">
        <v>43</v>
      </c>
      <c r="C88" s="52">
        <v>804</v>
      </c>
      <c r="D88" s="56" t="s">
        <v>42</v>
      </c>
      <c r="E88" s="56" t="s">
        <v>35</v>
      </c>
      <c r="F88" s="56"/>
      <c r="G88" s="56"/>
      <c r="H88" s="53">
        <f t="shared" ref="H88:J89" si="11">H89</f>
        <v>1684715</v>
      </c>
      <c r="I88" s="53">
        <f t="shared" si="11"/>
        <v>1250961</v>
      </c>
      <c r="J88" s="53">
        <f t="shared" si="11"/>
        <v>1018098</v>
      </c>
    </row>
    <row r="89" spans="1:10" ht="51">
      <c r="A89" s="86">
        <v>78</v>
      </c>
      <c r="B89" s="101" t="s">
        <v>154</v>
      </c>
      <c r="C89" s="52">
        <v>804</v>
      </c>
      <c r="D89" s="56" t="s">
        <v>42</v>
      </c>
      <c r="E89" s="56" t="s">
        <v>35</v>
      </c>
      <c r="F89" s="56" t="s">
        <v>134</v>
      </c>
      <c r="G89" s="56"/>
      <c r="H89" s="53">
        <f t="shared" si="11"/>
        <v>1684715</v>
      </c>
      <c r="I89" s="53">
        <f t="shared" si="11"/>
        <v>1250961</v>
      </c>
      <c r="J89" s="53">
        <f t="shared" si="11"/>
        <v>1018098</v>
      </c>
    </row>
    <row r="90" spans="1:10" ht="25.5">
      <c r="A90" s="86">
        <v>79</v>
      </c>
      <c r="B90" s="51" t="s">
        <v>85</v>
      </c>
      <c r="C90" s="52">
        <v>804</v>
      </c>
      <c r="D90" s="56" t="s">
        <v>42</v>
      </c>
      <c r="E90" s="56" t="s">
        <v>35</v>
      </c>
      <c r="F90" s="56" t="s">
        <v>135</v>
      </c>
      <c r="G90" s="56"/>
      <c r="H90" s="53">
        <v>1684715</v>
      </c>
      <c r="I90" s="53">
        <f>I91+I94</f>
        <v>1250961</v>
      </c>
      <c r="J90" s="53">
        <v>1018098</v>
      </c>
    </row>
    <row r="91" spans="1:10" ht="102">
      <c r="A91" s="86">
        <v>80</v>
      </c>
      <c r="B91" s="102" t="s">
        <v>168</v>
      </c>
      <c r="C91" s="52">
        <v>804</v>
      </c>
      <c r="D91" s="56" t="s">
        <v>42</v>
      </c>
      <c r="E91" s="56" t="s">
        <v>35</v>
      </c>
      <c r="F91" s="56" t="s">
        <v>136</v>
      </c>
      <c r="G91" s="56"/>
      <c r="H91" s="53">
        <f>SUM(H92)</f>
        <v>853000</v>
      </c>
      <c r="I91" s="53">
        <f>SUM(I92)</f>
        <v>853000</v>
      </c>
      <c r="J91" s="53">
        <f>SUM(J92)</f>
        <v>853000</v>
      </c>
    </row>
    <row r="92" spans="1:10" ht="38.25">
      <c r="A92" s="86">
        <v>81</v>
      </c>
      <c r="B92" s="98" t="s">
        <v>163</v>
      </c>
      <c r="C92" s="52">
        <v>804</v>
      </c>
      <c r="D92" s="56" t="s">
        <v>42</v>
      </c>
      <c r="E92" s="56" t="s">
        <v>35</v>
      </c>
      <c r="F92" s="56" t="s">
        <v>137</v>
      </c>
      <c r="G92" s="56" t="s">
        <v>21</v>
      </c>
      <c r="H92" s="53">
        <f>H93</f>
        <v>853000</v>
      </c>
      <c r="I92" s="53">
        <f>I93</f>
        <v>853000</v>
      </c>
      <c r="J92" s="53">
        <f>J93</f>
        <v>853000</v>
      </c>
    </row>
    <row r="93" spans="1:10" ht="51">
      <c r="A93" s="86">
        <v>82</v>
      </c>
      <c r="B93" s="58" t="s">
        <v>22</v>
      </c>
      <c r="C93" s="52">
        <v>804</v>
      </c>
      <c r="D93" s="56" t="s">
        <v>42</v>
      </c>
      <c r="E93" s="56" t="s">
        <v>35</v>
      </c>
      <c r="F93" s="56" t="s">
        <v>136</v>
      </c>
      <c r="G93" s="56" t="s">
        <v>23</v>
      </c>
      <c r="H93" s="53">
        <v>853000</v>
      </c>
      <c r="I93" s="53">
        <v>853000</v>
      </c>
      <c r="J93" s="53">
        <v>853000</v>
      </c>
    </row>
    <row r="94" spans="1:10" ht="102">
      <c r="A94" s="86">
        <v>83</v>
      </c>
      <c r="B94" s="103" t="s">
        <v>169</v>
      </c>
      <c r="C94" s="52">
        <v>804</v>
      </c>
      <c r="D94" s="56" t="s">
        <v>42</v>
      </c>
      <c r="E94" s="56" t="s">
        <v>35</v>
      </c>
      <c r="F94" s="56" t="s">
        <v>138</v>
      </c>
      <c r="G94" s="56"/>
      <c r="H94" s="53">
        <f t="shared" ref="H94:I94" si="12">SUM(H95)</f>
        <v>831715</v>
      </c>
      <c r="I94" s="53">
        <f t="shared" si="12"/>
        <v>397961</v>
      </c>
      <c r="J94" s="53">
        <v>165098</v>
      </c>
    </row>
    <row r="95" spans="1:10" ht="38.25">
      <c r="A95" s="86">
        <v>84</v>
      </c>
      <c r="B95" s="98" t="s">
        <v>163</v>
      </c>
      <c r="C95" s="52">
        <v>804</v>
      </c>
      <c r="D95" s="56" t="s">
        <v>42</v>
      </c>
      <c r="E95" s="56" t="s">
        <v>35</v>
      </c>
      <c r="F95" s="56" t="s">
        <v>138</v>
      </c>
      <c r="G95" s="56" t="s">
        <v>21</v>
      </c>
      <c r="H95" s="53">
        <f>H96</f>
        <v>831715</v>
      </c>
      <c r="I95" s="53">
        <v>397961</v>
      </c>
      <c r="J95" s="53">
        <v>165098</v>
      </c>
    </row>
    <row r="96" spans="1:10" ht="51">
      <c r="A96" s="86">
        <v>85</v>
      </c>
      <c r="B96" s="58" t="s">
        <v>22</v>
      </c>
      <c r="C96" s="52">
        <v>804</v>
      </c>
      <c r="D96" s="56" t="s">
        <v>42</v>
      </c>
      <c r="E96" s="56" t="s">
        <v>35</v>
      </c>
      <c r="F96" s="56" t="s">
        <v>138</v>
      </c>
      <c r="G96" s="56" t="s">
        <v>23</v>
      </c>
      <c r="H96" s="53">
        <v>831715</v>
      </c>
      <c r="I96" s="53">
        <v>397961</v>
      </c>
      <c r="J96" s="53">
        <v>165098</v>
      </c>
    </row>
    <row r="97" spans="1:13">
      <c r="A97" s="86">
        <v>86</v>
      </c>
      <c r="B97" s="63" t="s">
        <v>86</v>
      </c>
      <c r="C97" s="52">
        <v>804</v>
      </c>
      <c r="D97" s="56" t="s">
        <v>44</v>
      </c>
      <c r="E97" s="56" t="s">
        <v>10</v>
      </c>
      <c r="F97" s="56"/>
      <c r="G97" s="56"/>
      <c r="H97" s="53">
        <f>SUM(H98)</f>
        <v>4164509</v>
      </c>
      <c r="I97" s="53">
        <f>SUM(I98)</f>
        <v>4369374</v>
      </c>
      <c r="J97" s="53">
        <f>SUM(J98)</f>
        <v>4369374</v>
      </c>
    </row>
    <row r="98" spans="1:13">
      <c r="A98" s="86">
        <v>87</v>
      </c>
      <c r="B98" s="51" t="s">
        <v>45</v>
      </c>
      <c r="C98" s="52">
        <v>804</v>
      </c>
      <c r="D98" s="56" t="s">
        <v>44</v>
      </c>
      <c r="E98" s="56" t="s">
        <v>9</v>
      </c>
      <c r="F98" s="56"/>
      <c r="G98" s="56"/>
      <c r="H98" s="53">
        <f>H99</f>
        <v>4164509</v>
      </c>
      <c r="I98" s="53">
        <f>I99</f>
        <v>4369374</v>
      </c>
      <c r="J98" s="53">
        <f>J99</f>
        <v>4369374</v>
      </c>
    </row>
    <row r="99" spans="1:13" ht="51">
      <c r="A99" s="86">
        <v>88</v>
      </c>
      <c r="B99" s="59" t="s">
        <v>79</v>
      </c>
      <c r="C99" s="74">
        <v>804</v>
      </c>
      <c r="D99" s="56" t="s">
        <v>44</v>
      </c>
      <c r="E99" s="56" t="s">
        <v>9</v>
      </c>
      <c r="F99" s="74">
        <v>200000000</v>
      </c>
      <c r="G99" s="74"/>
      <c r="H99" s="74">
        <f>H100+H104</f>
        <v>4164509</v>
      </c>
      <c r="I99" s="74">
        <f>I100+I104</f>
        <v>4369374</v>
      </c>
      <c r="J99" s="74">
        <f>J100+J104</f>
        <v>4369374</v>
      </c>
    </row>
    <row r="100" spans="1:13" ht="38.25">
      <c r="A100" s="86">
        <v>89</v>
      </c>
      <c r="B100" s="55" t="s">
        <v>170</v>
      </c>
      <c r="C100" s="52">
        <v>804</v>
      </c>
      <c r="D100" s="56" t="s">
        <v>44</v>
      </c>
      <c r="E100" s="56" t="s">
        <v>9</v>
      </c>
      <c r="F100" s="56" t="s">
        <v>139</v>
      </c>
      <c r="G100" s="56"/>
      <c r="H100" s="53">
        <f>H101</f>
        <v>3123869</v>
      </c>
      <c r="I100" s="53">
        <f>I101</f>
        <v>3328734</v>
      </c>
      <c r="J100" s="53">
        <f>J101</f>
        <v>3328734</v>
      </c>
    </row>
    <row r="101" spans="1:13" ht="76.5">
      <c r="A101" s="86">
        <v>90</v>
      </c>
      <c r="B101" s="51" t="s">
        <v>171</v>
      </c>
      <c r="C101" s="52">
        <v>804</v>
      </c>
      <c r="D101" s="56" t="s">
        <v>44</v>
      </c>
      <c r="E101" s="56" t="s">
        <v>9</v>
      </c>
      <c r="F101" s="56" t="s">
        <v>140</v>
      </c>
      <c r="G101" s="56"/>
      <c r="H101" s="53">
        <f>SUM(H102)</f>
        <v>3123869</v>
      </c>
      <c r="I101" s="53">
        <f>SUM(I102)</f>
        <v>3328734</v>
      </c>
      <c r="J101" s="53">
        <f>SUM(J102)</f>
        <v>3328734</v>
      </c>
    </row>
    <row r="102" spans="1:13" ht="51">
      <c r="A102" s="86">
        <v>91</v>
      </c>
      <c r="B102" s="51" t="s">
        <v>46</v>
      </c>
      <c r="C102" s="52">
        <v>804</v>
      </c>
      <c r="D102" s="56" t="s">
        <v>44</v>
      </c>
      <c r="E102" s="56" t="s">
        <v>9</v>
      </c>
      <c r="F102" s="56" t="s">
        <v>140</v>
      </c>
      <c r="G102" s="56" t="s">
        <v>47</v>
      </c>
      <c r="H102" s="53">
        <f>H103</f>
        <v>3123869</v>
      </c>
      <c r="I102" s="53">
        <f>I103</f>
        <v>3328734</v>
      </c>
      <c r="J102" s="53">
        <f>J103</f>
        <v>3328734</v>
      </c>
    </row>
    <row r="103" spans="1:13" ht="25.5">
      <c r="A103" s="86">
        <v>92</v>
      </c>
      <c r="B103" s="51" t="s">
        <v>48</v>
      </c>
      <c r="C103" s="52">
        <v>804</v>
      </c>
      <c r="D103" s="56" t="s">
        <v>44</v>
      </c>
      <c r="E103" s="56" t="s">
        <v>9</v>
      </c>
      <c r="F103" s="56" t="s">
        <v>140</v>
      </c>
      <c r="G103" s="56" t="s">
        <v>49</v>
      </c>
      <c r="H103" s="53">
        <v>3123869</v>
      </c>
      <c r="I103" s="53">
        <v>3328734</v>
      </c>
      <c r="J103" s="53">
        <v>3328734</v>
      </c>
    </row>
    <row r="104" spans="1:13" ht="38.25">
      <c r="A104" s="86">
        <v>93</v>
      </c>
      <c r="B104" s="55" t="s">
        <v>88</v>
      </c>
      <c r="C104" s="52">
        <v>804</v>
      </c>
      <c r="D104" s="56" t="s">
        <v>44</v>
      </c>
      <c r="E104" s="56" t="s">
        <v>9</v>
      </c>
      <c r="F104" s="56" t="s">
        <v>141</v>
      </c>
      <c r="G104" s="60"/>
      <c r="H104" s="53">
        <f>H105</f>
        <v>1040640</v>
      </c>
      <c r="I104" s="53">
        <f>I105</f>
        <v>1040640</v>
      </c>
      <c r="J104" s="53">
        <f>J105</f>
        <v>1040640</v>
      </c>
    </row>
    <row r="105" spans="1:13" ht="114.75">
      <c r="A105" s="86">
        <v>94</v>
      </c>
      <c r="B105" s="55" t="s">
        <v>103</v>
      </c>
      <c r="C105" s="52">
        <v>804</v>
      </c>
      <c r="D105" s="56" t="s">
        <v>44</v>
      </c>
      <c r="E105" s="56" t="s">
        <v>9</v>
      </c>
      <c r="F105" s="56" t="s">
        <v>142</v>
      </c>
      <c r="G105" s="60"/>
      <c r="H105" s="53">
        <f>SUM(H106)</f>
        <v>1040640</v>
      </c>
      <c r="I105" s="53">
        <f>SUM(I106)</f>
        <v>1040640</v>
      </c>
      <c r="J105" s="53">
        <f>SUM(J106)</f>
        <v>1040640</v>
      </c>
      <c r="L105" s="71"/>
      <c r="M105" s="72"/>
    </row>
    <row r="106" spans="1:13">
      <c r="A106" s="86">
        <v>95</v>
      </c>
      <c r="B106" s="51" t="s">
        <v>50</v>
      </c>
      <c r="C106" s="52">
        <v>804</v>
      </c>
      <c r="D106" s="56" t="s">
        <v>44</v>
      </c>
      <c r="E106" s="56" t="s">
        <v>9</v>
      </c>
      <c r="F106" s="56" t="s">
        <v>142</v>
      </c>
      <c r="G106" s="56" t="s">
        <v>51</v>
      </c>
      <c r="H106" s="53">
        <f>H107</f>
        <v>1040640</v>
      </c>
      <c r="I106" s="53">
        <f>I107</f>
        <v>1040640</v>
      </c>
      <c r="J106" s="53">
        <f>J107</f>
        <v>1040640</v>
      </c>
    </row>
    <row r="107" spans="1:13" ht="13.5" thickBot="1">
      <c r="A107" s="86">
        <v>96</v>
      </c>
      <c r="B107" s="62" t="s">
        <v>149</v>
      </c>
      <c r="C107" s="52">
        <v>804</v>
      </c>
      <c r="D107" s="56" t="s">
        <v>44</v>
      </c>
      <c r="E107" s="56" t="s">
        <v>9</v>
      </c>
      <c r="F107" s="56" t="s">
        <v>142</v>
      </c>
      <c r="G107" s="85" t="s">
        <v>175</v>
      </c>
      <c r="H107" s="53">
        <v>1040640</v>
      </c>
      <c r="I107" s="53">
        <v>1040640</v>
      </c>
      <c r="J107" s="53">
        <v>1040640</v>
      </c>
    </row>
    <row r="108" spans="1:13">
      <c r="A108" s="54">
        <v>97</v>
      </c>
      <c r="B108" s="75" t="s">
        <v>52</v>
      </c>
      <c r="C108" s="52">
        <v>804</v>
      </c>
      <c r="D108" s="56"/>
      <c r="E108" s="56"/>
      <c r="F108" s="56"/>
      <c r="G108" s="56"/>
      <c r="H108" s="53"/>
      <c r="I108" s="53">
        <v>234296</v>
      </c>
      <c r="J108" s="53">
        <v>468957</v>
      </c>
    </row>
    <row r="109" spans="1:13">
      <c r="A109" s="54">
        <v>98</v>
      </c>
      <c r="B109" s="76" t="s">
        <v>53</v>
      </c>
      <c r="C109" s="52"/>
      <c r="D109" s="67"/>
      <c r="E109" s="67"/>
      <c r="F109" s="67"/>
      <c r="G109" s="67"/>
      <c r="H109" s="77">
        <v>9413141</v>
      </c>
      <c r="I109" s="77">
        <v>9371848</v>
      </c>
      <c r="J109" s="77">
        <v>9379146</v>
      </c>
    </row>
  </sheetData>
  <mergeCells count="11">
    <mergeCell ref="B7:I7"/>
    <mergeCell ref="H61:H62"/>
    <mergeCell ref="I61:I62"/>
    <mergeCell ref="J61:J62"/>
    <mergeCell ref="G61:G62"/>
    <mergeCell ref="A61:A62"/>
    <mergeCell ref="B61:B62"/>
    <mergeCell ref="E61:E62"/>
    <mergeCell ref="F61:F62"/>
    <mergeCell ref="C61:C62"/>
    <mergeCell ref="D61:D62"/>
  </mergeCells>
  <phoneticPr fontId="1" type="noConversion"/>
  <pageMargins left="0.70866141732283472" right="0.31496062992125984" top="0.94488188976377963" bottom="0.55118110236220474" header="0.31496062992125984" footer="0.31496062992125984"/>
  <pageSetup paperSize="9" scale="80"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16"/>
  <sheetViews>
    <sheetView workbookViewId="0">
      <selection activeCell="L10" sqref="L10"/>
    </sheetView>
  </sheetViews>
  <sheetFormatPr defaultRowHeight="15"/>
  <cols>
    <col min="1" max="1" width="9.140625" style="2"/>
    <col min="2" max="2" width="64.5703125" style="2" customWidth="1"/>
    <col min="3" max="3" width="12.140625" style="2" customWidth="1"/>
    <col min="4" max="4" width="9.140625" style="2"/>
    <col min="5" max="5" width="4.85546875" style="2" hidden="1" customWidth="1"/>
    <col min="6" max="6" width="9.140625" style="2"/>
    <col min="7" max="9" width="9.140625" style="1"/>
    <col min="10" max="10" width="9.140625" style="22"/>
    <col min="11" max="16384" width="9.140625" style="2"/>
  </cols>
  <sheetData>
    <row r="1" spans="1:13" ht="15" customHeight="1">
      <c r="A1" s="1"/>
      <c r="B1" s="119" t="s">
        <v>177</v>
      </c>
      <c r="C1" s="120"/>
      <c r="D1" s="120"/>
      <c r="E1" s="120"/>
      <c r="F1" s="120"/>
      <c r="G1" s="120"/>
      <c r="H1" s="120"/>
      <c r="I1" s="120"/>
    </row>
    <row r="2" spans="1:13" ht="30.75" customHeight="1">
      <c r="A2" s="1"/>
      <c r="B2" s="4"/>
      <c r="C2" s="4"/>
      <c r="D2" s="111" t="s">
        <v>114</v>
      </c>
      <c r="E2" s="111"/>
      <c r="F2" s="111"/>
      <c r="G2" s="111"/>
      <c r="H2" s="111"/>
      <c r="I2" s="111"/>
      <c r="J2" s="23"/>
      <c r="K2" s="23"/>
      <c r="L2" s="23"/>
      <c r="M2" s="23"/>
    </row>
    <row r="3" spans="1:13">
      <c r="A3" s="1"/>
      <c r="B3" s="4"/>
      <c r="C3" s="4"/>
      <c r="D3" s="40"/>
      <c r="E3" s="40" t="s">
        <v>95</v>
      </c>
      <c r="F3" s="22"/>
      <c r="G3" s="40"/>
      <c r="H3" s="40"/>
      <c r="I3" s="40"/>
    </row>
    <row r="4" spans="1:13">
      <c r="A4" s="1"/>
      <c r="B4" s="4"/>
      <c r="C4" s="4"/>
      <c r="D4" s="40"/>
      <c r="E4" s="40"/>
      <c r="F4" s="40"/>
      <c r="G4" s="40"/>
    </row>
    <row r="5" spans="1:13">
      <c r="A5" s="1"/>
      <c r="B5" s="99"/>
      <c r="D5" s="1"/>
      <c r="E5" s="1"/>
      <c r="F5" s="1"/>
    </row>
    <row r="6" spans="1:13">
      <c r="A6" s="1" t="s">
        <v>0</v>
      </c>
      <c r="B6" s="1"/>
      <c r="C6" s="1"/>
      <c r="D6" s="1"/>
      <c r="E6" s="1"/>
      <c r="F6" s="1"/>
    </row>
    <row r="7" spans="1:13">
      <c r="A7" s="4" t="s">
        <v>97</v>
      </c>
      <c r="B7" s="40"/>
      <c r="C7" s="93"/>
      <c r="D7" s="40"/>
      <c r="E7" s="40"/>
      <c r="F7" s="40"/>
    </row>
    <row r="8" spans="1:13">
      <c r="A8" s="4" t="s">
        <v>54</v>
      </c>
      <c r="B8" s="40"/>
      <c r="C8" s="93"/>
      <c r="D8" s="40"/>
      <c r="E8" s="40"/>
      <c r="F8" s="40"/>
    </row>
    <row r="9" spans="1:13">
      <c r="A9" s="4" t="s">
        <v>115</v>
      </c>
      <c r="B9" s="40"/>
      <c r="C9" s="93"/>
      <c r="D9" s="40"/>
      <c r="E9" s="40"/>
      <c r="F9" s="40"/>
    </row>
    <row r="10" spans="1:13">
      <c r="A10" s="4"/>
      <c r="B10" s="40"/>
      <c r="C10" s="93"/>
      <c r="D10" s="40"/>
      <c r="E10" s="40"/>
      <c r="F10" s="40"/>
      <c r="I10" s="1" t="s">
        <v>82</v>
      </c>
    </row>
    <row r="11" spans="1:13" ht="72.75" customHeight="1">
      <c r="A11" s="5" t="s">
        <v>1</v>
      </c>
      <c r="B11" s="5" t="s">
        <v>2</v>
      </c>
      <c r="C11" s="6" t="s">
        <v>6</v>
      </c>
      <c r="D11" s="112" t="s">
        <v>7</v>
      </c>
      <c r="E11" s="113"/>
      <c r="F11" s="6" t="s">
        <v>55</v>
      </c>
      <c r="G11" s="21" t="s">
        <v>8</v>
      </c>
      <c r="H11" s="21" t="s">
        <v>96</v>
      </c>
      <c r="I11" s="21" t="s">
        <v>111</v>
      </c>
    </row>
    <row r="12" spans="1:13" ht="39.75" customHeight="1">
      <c r="A12" s="7">
        <v>1</v>
      </c>
      <c r="B12" s="100" t="s">
        <v>154</v>
      </c>
      <c r="C12" s="83" t="s">
        <v>119</v>
      </c>
      <c r="D12" s="112"/>
      <c r="E12" s="114"/>
      <c r="F12" s="6"/>
      <c r="G12" s="10">
        <f>G13+G29+G35+G61</f>
        <v>2410913</v>
      </c>
      <c r="H12" s="10">
        <f>H13+H29+H35+H61</f>
        <v>2140224</v>
      </c>
      <c r="I12" s="10">
        <f>I13+I29+I35+I61</f>
        <v>1912861</v>
      </c>
    </row>
    <row r="13" spans="1:13" ht="35.25" customHeight="1">
      <c r="A13" s="7">
        <v>2</v>
      </c>
      <c r="B13" s="17" t="s">
        <v>155</v>
      </c>
      <c r="C13" s="83" t="s">
        <v>143</v>
      </c>
      <c r="D13" s="109"/>
      <c r="E13" s="110"/>
      <c r="F13" s="6"/>
      <c r="G13" s="10">
        <v>2002650</v>
      </c>
      <c r="H13" s="10">
        <f>H14+H19+H24</f>
        <v>1773761</v>
      </c>
      <c r="I13" s="10">
        <f>I14+I19+I24</f>
        <v>1540898</v>
      </c>
    </row>
    <row r="14" spans="1:13">
      <c r="A14" s="7">
        <v>3</v>
      </c>
      <c r="B14" s="8" t="s">
        <v>0</v>
      </c>
      <c r="C14" s="83" t="s">
        <v>136</v>
      </c>
      <c r="D14" s="38"/>
      <c r="E14" s="39"/>
      <c r="F14" s="6"/>
      <c r="G14" s="10">
        <f t="shared" ref="G14:I17" si="0">G15</f>
        <v>853000</v>
      </c>
      <c r="H14" s="10">
        <f t="shared" si="0"/>
        <v>853000</v>
      </c>
      <c r="I14" s="10">
        <f t="shared" si="0"/>
        <v>853000</v>
      </c>
    </row>
    <row r="15" spans="1:13" ht="35.25" customHeight="1">
      <c r="A15" s="7">
        <v>4</v>
      </c>
      <c r="B15" s="82" t="s">
        <v>163</v>
      </c>
      <c r="C15" s="83" t="s">
        <v>136</v>
      </c>
      <c r="D15" s="38" t="s">
        <v>21</v>
      </c>
      <c r="E15" s="39"/>
      <c r="F15" s="6"/>
      <c r="G15" s="10">
        <f t="shared" si="0"/>
        <v>853000</v>
      </c>
      <c r="H15" s="10">
        <f t="shared" si="0"/>
        <v>853000</v>
      </c>
      <c r="I15" s="10">
        <f t="shared" si="0"/>
        <v>853000</v>
      </c>
    </row>
    <row r="16" spans="1:13" ht="35.25" customHeight="1">
      <c r="A16" s="7">
        <v>5</v>
      </c>
      <c r="B16" s="36" t="s">
        <v>22</v>
      </c>
      <c r="C16" s="83" t="s">
        <v>136</v>
      </c>
      <c r="D16" s="38" t="s">
        <v>23</v>
      </c>
      <c r="E16" s="39"/>
      <c r="F16" s="6"/>
      <c r="G16" s="10">
        <f t="shared" si="0"/>
        <v>853000</v>
      </c>
      <c r="H16" s="10">
        <f t="shared" si="0"/>
        <v>853000</v>
      </c>
      <c r="I16" s="10">
        <f t="shared" si="0"/>
        <v>853000</v>
      </c>
    </row>
    <row r="17" spans="1:9" ht="21.75" customHeight="1">
      <c r="A17" s="7">
        <v>6</v>
      </c>
      <c r="B17" s="5" t="s">
        <v>56</v>
      </c>
      <c r="C17" s="83" t="s">
        <v>136</v>
      </c>
      <c r="D17" s="109" t="s">
        <v>23</v>
      </c>
      <c r="E17" s="110"/>
      <c r="F17" s="37" t="s">
        <v>57</v>
      </c>
      <c r="G17" s="10">
        <f t="shared" si="0"/>
        <v>853000</v>
      </c>
      <c r="H17" s="10">
        <f t="shared" si="0"/>
        <v>853000</v>
      </c>
      <c r="I17" s="10">
        <f t="shared" si="0"/>
        <v>853000</v>
      </c>
    </row>
    <row r="18" spans="1:9" ht="21" customHeight="1">
      <c r="A18" s="7">
        <v>7</v>
      </c>
      <c r="B18" s="5" t="s">
        <v>43</v>
      </c>
      <c r="C18" s="83" t="s">
        <v>136</v>
      </c>
      <c r="D18" s="109" t="s">
        <v>23</v>
      </c>
      <c r="E18" s="110"/>
      <c r="F18" s="37" t="s">
        <v>58</v>
      </c>
      <c r="G18" s="10">
        <v>853000</v>
      </c>
      <c r="H18" s="10">
        <v>853000</v>
      </c>
      <c r="I18" s="10">
        <v>853000</v>
      </c>
    </row>
    <row r="19" spans="1:9" ht="60">
      <c r="A19" s="7">
        <v>8</v>
      </c>
      <c r="B19" s="17" t="s">
        <v>174</v>
      </c>
      <c r="C19" s="83" t="s">
        <v>125</v>
      </c>
      <c r="D19" s="109"/>
      <c r="E19" s="110"/>
      <c r="F19" s="6"/>
      <c r="G19" s="7">
        <f t="shared" ref="G19:I22" si="1">SUM(G20)</f>
        <v>522800</v>
      </c>
      <c r="H19" s="7">
        <f t="shared" si="1"/>
        <v>522800</v>
      </c>
      <c r="I19" s="7">
        <f t="shared" si="1"/>
        <v>522800</v>
      </c>
    </row>
    <row r="20" spans="1:9" ht="30">
      <c r="A20" s="7">
        <v>9</v>
      </c>
      <c r="B20" s="82" t="s">
        <v>163</v>
      </c>
      <c r="C20" s="83" t="s">
        <v>125</v>
      </c>
      <c r="D20" s="109" t="s">
        <v>21</v>
      </c>
      <c r="E20" s="110"/>
      <c r="F20" s="6"/>
      <c r="G20" s="7">
        <f t="shared" si="1"/>
        <v>522800</v>
      </c>
      <c r="H20" s="7">
        <f t="shared" si="1"/>
        <v>522800</v>
      </c>
      <c r="I20" s="7">
        <f t="shared" si="1"/>
        <v>522800</v>
      </c>
    </row>
    <row r="21" spans="1:9" ht="30">
      <c r="A21" s="7">
        <v>10</v>
      </c>
      <c r="B21" s="36" t="s">
        <v>22</v>
      </c>
      <c r="C21" s="83" t="s">
        <v>125</v>
      </c>
      <c r="D21" s="109" t="s">
        <v>23</v>
      </c>
      <c r="E21" s="110"/>
      <c r="F21" s="6"/>
      <c r="G21" s="7">
        <f t="shared" si="1"/>
        <v>522800</v>
      </c>
      <c r="H21" s="7">
        <f t="shared" si="1"/>
        <v>522800</v>
      </c>
      <c r="I21" s="7">
        <f t="shared" si="1"/>
        <v>522800</v>
      </c>
    </row>
    <row r="22" spans="1:9" ht="12.75" customHeight="1">
      <c r="A22" s="7">
        <v>11</v>
      </c>
      <c r="B22" s="9" t="s">
        <v>62</v>
      </c>
      <c r="C22" s="83" t="s">
        <v>125</v>
      </c>
      <c r="D22" s="109" t="s">
        <v>23</v>
      </c>
      <c r="E22" s="110"/>
      <c r="F22" s="37" t="s">
        <v>63</v>
      </c>
      <c r="G22" s="7">
        <f t="shared" si="1"/>
        <v>522800</v>
      </c>
      <c r="H22" s="7">
        <f t="shared" si="1"/>
        <v>522800</v>
      </c>
      <c r="I22" s="7">
        <f t="shared" si="1"/>
        <v>522800</v>
      </c>
    </row>
    <row r="23" spans="1:9">
      <c r="A23" s="7">
        <v>12</v>
      </c>
      <c r="B23" s="36" t="s">
        <v>28</v>
      </c>
      <c r="C23" s="83" t="s">
        <v>125</v>
      </c>
      <c r="D23" s="109" t="s">
        <v>23</v>
      </c>
      <c r="E23" s="110"/>
      <c r="F23" s="37" t="s">
        <v>64</v>
      </c>
      <c r="G23" s="10">
        <v>522800</v>
      </c>
      <c r="H23" s="10">
        <v>522800</v>
      </c>
      <c r="I23" s="10">
        <v>522800</v>
      </c>
    </row>
    <row r="24" spans="1:9" ht="60">
      <c r="A24" s="7">
        <v>13</v>
      </c>
      <c r="B24" s="36" t="s">
        <v>169</v>
      </c>
      <c r="C24" s="83" t="s">
        <v>138</v>
      </c>
      <c r="D24" s="109"/>
      <c r="E24" s="110"/>
      <c r="F24" s="6"/>
      <c r="G24" s="7">
        <f t="shared" ref="G24:I27" si="2">SUM(G25)</f>
        <v>831715</v>
      </c>
      <c r="H24" s="7">
        <f t="shared" si="2"/>
        <v>397961</v>
      </c>
      <c r="I24" s="7">
        <f t="shared" si="2"/>
        <v>165098</v>
      </c>
    </row>
    <row r="25" spans="1:9" ht="30">
      <c r="A25" s="7">
        <v>14</v>
      </c>
      <c r="B25" s="82" t="s">
        <v>163</v>
      </c>
      <c r="C25" s="83" t="s">
        <v>138</v>
      </c>
      <c r="D25" s="109" t="s">
        <v>21</v>
      </c>
      <c r="E25" s="110"/>
      <c r="F25" s="6"/>
      <c r="G25" s="7">
        <f t="shared" si="2"/>
        <v>831715</v>
      </c>
      <c r="H25" s="7">
        <f t="shared" si="2"/>
        <v>397961</v>
      </c>
      <c r="I25" s="7">
        <f t="shared" si="2"/>
        <v>165098</v>
      </c>
    </row>
    <row r="26" spans="1:9" ht="30">
      <c r="A26" s="7">
        <v>15</v>
      </c>
      <c r="B26" s="36" t="s">
        <v>22</v>
      </c>
      <c r="C26" s="83" t="s">
        <v>138</v>
      </c>
      <c r="D26" s="109" t="s">
        <v>23</v>
      </c>
      <c r="E26" s="110"/>
      <c r="F26" s="6"/>
      <c r="G26" s="7">
        <f t="shared" si="2"/>
        <v>831715</v>
      </c>
      <c r="H26" s="7">
        <f t="shared" si="2"/>
        <v>397961</v>
      </c>
      <c r="I26" s="7">
        <f t="shared" si="2"/>
        <v>165098</v>
      </c>
    </row>
    <row r="27" spans="1:9" ht="16.5" customHeight="1">
      <c r="A27" s="7">
        <v>16</v>
      </c>
      <c r="B27" s="5" t="s">
        <v>56</v>
      </c>
      <c r="C27" s="83" t="s">
        <v>138</v>
      </c>
      <c r="D27" s="109" t="s">
        <v>23</v>
      </c>
      <c r="E27" s="110"/>
      <c r="F27" s="37" t="s">
        <v>57</v>
      </c>
      <c r="G27" s="7">
        <f t="shared" si="2"/>
        <v>831715</v>
      </c>
      <c r="H27" s="7">
        <f t="shared" si="2"/>
        <v>397961</v>
      </c>
      <c r="I27" s="7">
        <f t="shared" si="2"/>
        <v>165098</v>
      </c>
    </row>
    <row r="28" spans="1:9">
      <c r="A28" s="7">
        <v>17</v>
      </c>
      <c r="B28" s="5" t="s">
        <v>43</v>
      </c>
      <c r="C28" s="83" t="s">
        <v>138</v>
      </c>
      <c r="D28" s="109" t="s">
        <v>23</v>
      </c>
      <c r="E28" s="110"/>
      <c r="F28" s="37" t="s">
        <v>58</v>
      </c>
      <c r="G28" s="10">
        <v>831715</v>
      </c>
      <c r="H28" s="10">
        <v>397961</v>
      </c>
      <c r="I28" s="10">
        <v>165098</v>
      </c>
    </row>
    <row r="29" spans="1:9" ht="30">
      <c r="A29" s="7">
        <v>18</v>
      </c>
      <c r="B29" s="8" t="s">
        <v>84</v>
      </c>
      <c r="C29" s="13" t="s">
        <v>131</v>
      </c>
      <c r="D29" s="109"/>
      <c r="E29" s="110"/>
      <c r="F29" s="13"/>
      <c r="G29" s="7">
        <f t="shared" ref="G29:I32" si="3">SUM(G30)</f>
        <v>210500</v>
      </c>
      <c r="H29" s="7">
        <f t="shared" si="3"/>
        <v>168700</v>
      </c>
      <c r="I29" s="7">
        <f t="shared" si="3"/>
        <v>174200</v>
      </c>
    </row>
    <row r="30" spans="1:9" ht="60">
      <c r="A30" s="7">
        <v>19</v>
      </c>
      <c r="B30" s="17" t="s">
        <v>161</v>
      </c>
      <c r="C30" s="83" t="s">
        <v>132</v>
      </c>
      <c r="D30" s="109"/>
      <c r="E30" s="110"/>
      <c r="F30" s="13"/>
      <c r="G30" s="7">
        <f t="shared" si="3"/>
        <v>210500</v>
      </c>
      <c r="H30" s="7">
        <f t="shared" si="3"/>
        <v>168700</v>
      </c>
      <c r="I30" s="7">
        <f t="shared" si="3"/>
        <v>174200</v>
      </c>
    </row>
    <row r="31" spans="1:9" ht="30">
      <c r="A31" s="7">
        <v>20</v>
      </c>
      <c r="B31" s="82" t="s">
        <v>163</v>
      </c>
      <c r="C31" s="83" t="s">
        <v>132</v>
      </c>
      <c r="D31" s="109" t="s">
        <v>21</v>
      </c>
      <c r="E31" s="110"/>
      <c r="F31" s="13"/>
      <c r="G31" s="7">
        <f t="shared" si="3"/>
        <v>210500</v>
      </c>
      <c r="H31" s="7">
        <f t="shared" si="3"/>
        <v>168700</v>
      </c>
      <c r="I31" s="7">
        <f t="shared" si="3"/>
        <v>174200</v>
      </c>
    </row>
    <row r="32" spans="1:9" ht="30">
      <c r="A32" s="7">
        <v>21</v>
      </c>
      <c r="B32" s="36" t="s">
        <v>22</v>
      </c>
      <c r="C32" s="83" t="s">
        <v>132</v>
      </c>
      <c r="D32" s="109" t="s">
        <v>23</v>
      </c>
      <c r="E32" s="110"/>
      <c r="F32" s="13"/>
      <c r="G32" s="7">
        <f t="shared" si="3"/>
        <v>210500</v>
      </c>
      <c r="H32" s="7">
        <f t="shared" si="3"/>
        <v>168700</v>
      </c>
      <c r="I32" s="7">
        <f t="shared" si="3"/>
        <v>174200</v>
      </c>
    </row>
    <row r="33" spans="1:9" ht="18.75" customHeight="1">
      <c r="A33" s="7">
        <v>22</v>
      </c>
      <c r="B33" s="18" t="s">
        <v>59</v>
      </c>
      <c r="C33" s="83" t="s">
        <v>132</v>
      </c>
      <c r="D33" s="109" t="s">
        <v>23</v>
      </c>
      <c r="E33" s="110"/>
      <c r="F33" s="13" t="s">
        <v>60</v>
      </c>
      <c r="G33" s="7">
        <f>G34</f>
        <v>210500</v>
      </c>
      <c r="H33" s="7">
        <f>H34</f>
        <v>168700</v>
      </c>
      <c r="I33" s="7">
        <f>I34</f>
        <v>174200</v>
      </c>
    </row>
    <row r="34" spans="1:9" ht="24" customHeight="1">
      <c r="A34" s="7">
        <v>23</v>
      </c>
      <c r="B34" s="36" t="s">
        <v>41</v>
      </c>
      <c r="C34" s="83" t="s">
        <v>132</v>
      </c>
      <c r="D34" s="109" t="s">
        <v>23</v>
      </c>
      <c r="E34" s="110"/>
      <c r="F34" s="13" t="s">
        <v>61</v>
      </c>
      <c r="G34" s="10">
        <v>210500</v>
      </c>
      <c r="H34" s="10">
        <v>168700</v>
      </c>
      <c r="I34" s="10">
        <v>174200</v>
      </c>
    </row>
    <row r="35" spans="1:9" ht="30">
      <c r="A35" s="7">
        <v>24</v>
      </c>
      <c r="B35" s="17" t="s">
        <v>157</v>
      </c>
      <c r="C35" s="13" t="s">
        <v>126</v>
      </c>
      <c r="D35" s="109"/>
      <c r="E35" s="110"/>
      <c r="F35" s="13"/>
      <c r="G35" s="7">
        <f>G36+G41+G56+G51+G46</f>
        <v>196128</v>
      </c>
      <c r="H35" s="7">
        <f t="shared" ref="H35:I35" si="4">H36+H41+H56+H51+H46</f>
        <v>196128</v>
      </c>
      <c r="I35" s="7">
        <f t="shared" si="4"/>
        <v>196128</v>
      </c>
    </row>
    <row r="36" spans="1:9" ht="60">
      <c r="A36" s="7">
        <v>25</v>
      </c>
      <c r="B36" s="17" t="s">
        <v>158</v>
      </c>
      <c r="C36" s="83" t="s">
        <v>127</v>
      </c>
      <c r="D36" s="38"/>
      <c r="E36" s="39"/>
      <c r="F36" s="13"/>
      <c r="G36" s="7">
        <f t="shared" ref="G36:I39" si="5">G37</f>
        <v>70400</v>
      </c>
      <c r="H36" s="7">
        <f t="shared" si="5"/>
        <v>70400</v>
      </c>
      <c r="I36" s="7">
        <f t="shared" si="5"/>
        <v>70400</v>
      </c>
    </row>
    <row r="37" spans="1:9">
      <c r="A37" s="7">
        <v>26</v>
      </c>
      <c r="B37" s="18" t="s">
        <v>30</v>
      </c>
      <c r="C37" s="83" t="s">
        <v>127</v>
      </c>
      <c r="D37" s="38" t="s">
        <v>31</v>
      </c>
      <c r="E37" s="39"/>
      <c r="F37" s="13"/>
      <c r="G37" s="7">
        <f t="shared" si="5"/>
        <v>70400</v>
      </c>
      <c r="H37" s="7">
        <f t="shared" si="5"/>
        <v>70400</v>
      </c>
      <c r="I37" s="7">
        <f t="shared" si="5"/>
        <v>70400</v>
      </c>
    </row>
    <row r="38" spans="1:9">
      <c r="A38" s="7">
        <v>27</v>
      </c>
      <c r="B38" s="18" t="s">
        <v>83</v>
      </c>
      <c r="C38" s="83" t="s">
        <v>127</v>
      </c>
      <c r="D38" s="38" t="s">
        <v>32</v>
      </c>
      <c r="E38" s="39"/>
      <c r="F38" s="13"/>
      <c r="G38" s="7">
        <f t="shared" si="5"/>
        <v>70400</v>
      </c>
      <c r="H38" s="7">
        <f t="shared" si="5"/>
        <v>70400</v>
      </c>
      <c r="I38" s="7">
        <f t="shared" si="5"/>
        <v>70400</v>
      </c>
    </row>
    <row r="39" spans="1:9">
      <c r="A39" s="7">
        <v>28</v>
      </c>
      <c r="B39" s="9" t="s">
        <v>62</v>
      </c>
      <c r="C39" s="83" t="s">
        <v>127</v>
      </c>
      <c r="D39" s="109" t="s">
        <v>32</v>
      </c>
      <c r="E39" s="110"/>
      <c r="F39" s="37" t="s">
        <v>63</v>
      </c>
      <c r="G39" s="7">
        <f t="shared" si="5"/>
        <v>70400</v>
      </c>
      <c r="H39" s="7">
        <f t="shared" si="5"/>
        <v>70400</v>
      </c>
      <c r="I39" s="7">
        <f t="shared" si="5"/>
        <v>70400</v>
      </c>
    </row>
    <row r="40" spans="1:9">
      <c r="A40" s="7">
        <v>29</v>
      </c>
      <c r="B40" s="36" t="s">
        <v>28</v>
      </c>
      <c r="C40" s="83" t="s">
        <v>127</v>
      </c>
      <c r="D40" s="109" t="s">
        <v>32</v>
      </c>
      <c r="E40" s="110"/>
      <c r="F40" s="37" t="s">
        <v>64</v>
      </c>
      <c r="G40" s="7">
        <v>70400</v>
      </c>
      <c r="H40" s="7">
        <v>70400</v>
      </c>
      <c r="I40" s="7">
        <v>70400</v>
      </c>
    </row>
    <row r="41" spans="1:9" ht="75">
      <c r="A41" s="7">
        <v>30</v>
      </c>
      <c r="B41" s="17" t="s">
        <v>167</v>
      </c>
      <c r="C41" s="83" t="s">
        <v>130</v>
      </c>
      <c r="D41" s="38"/>
      <c r="E41" s="39"/>
      <c r="F41" s="13"/>
      <c r="G41" s="7">
        <f t="shared" ref="G41:I44" si="6">G42</f>
        <v>79000</v>
      </c>
      <c r="H41" s="7">
        <f t="shared" si="6"/>
        <v>79000</v>
      </c>
      <c r="I41" s="7">
        <f t="shared" si="6"/>
        <v>79000</v>
      </c>
    </row>
    <row r="42" spans="1:9" ht="30">
      <c r="A42" s="7">
        <v>31</v>
      </c>
      <c r="B42" s="82" t="s">
        <v>163</v>
      </c>
      <c r="C42" s="83" t="s">
        <v>130</v>
      </c>
      <c r="D42" s="38" t="s">
        <v>21</v>
      </c>
      <c r="E42" s="39"/>
      <c r="F42" s="13"/>
      <c r="G42" s="7">
        <f t="shared" si="6"/>
        <v>79000</v>
      </c>
      <c r="H42" s="7">
        <f t="shared" si="6"/>
        <v>79000</v>
      </c>
      <c r="I42" s="7">
        <f t="shared" si="6"/>
        <v>79000</v>
      </c>
    </row>
    <row r="43" spans="1:9" ht="30">
      <c r="A43" s="7">
        <v>32</v>
      </c>
      <c r="B43" s="36" t="s">
        <v>22</v>
      </c>
      <c r="C43" s="83" t="s">
        <v>130</v>
      </c>
      <c r="D43" s="38" t="s">
        <v>23</v>
      </c>
      <c r="E43" s="39"/>
      <c r="F43" s="13"/>
      <c r="G43" s="7">
        <f>G44</f>
        <v>79000</v>
      </c>
      <c r="H43" s="7">
        <f t="shared" si="6"/>
        <v>79000</v>
      </c>
      <c r="I43" s="7">
        <f t="shared" si="6"/>
        <v>79000</v>
      </c>
    </row>
    <row r="44" spans="1:9" ht="30">
      <c r="A44" s="7">
        <v>33</v>
      </c>
      <c r="B44" s="36" t="s">
        <v>37</v>
      </c>
      <c r="C44" s="83" t="s">
        <v>130</v>
      </c>
      <c r="D44" s="91" t="s">
        <v>23</v>
      </c>
      <c r="E44" s="39"/>
      <c r="F44" s="13" t="s">
        <v>66</v>
      </c>
      <c r="G44" s="7">
        <f>G45</f>
        <v>79000</v>
      </c>
      <c r="H44" s="7">
        <f t="shared" si="6"/>
        <v>79000</v>
      </c>
      <c r="I44" s="7">
        <f t="shared" si="6"/>
        <v>79000</v>
      </c>
    </row>
    <row r="45" spans="1:9">
      <c r="A45" s="7">
        <v>34</v>
      </c>
      <c r="B45" s="36" t="s">
        <v>39</v>
      </c>
      <c r="C45" s="83" t="s">
        <v>130</v>
      </c>
      <c r="D45" s="38" t="s">
        <v>23</v>
      </c>
      <c r="E45" s="39"/>
      <c r="F45" s="13" t="s">
        <v>68</v>
      </c>
      <c r="G45" s="10">
        <v>79000</v>
      </c>
      <c r="H45" s="10">
        <v>79000</v>
      </c>
      <c r="I45" s="10">
        <v>79000</v>
      </c>
    </row>
    <row r="46" spans="1:9" ht="90">
      <c r="A46" s="7">
        <v>35</v>
      </c>
      <c r="B46" s="8" t="s">
        <v>166</v>
      </c>
      <c r="C46" s="83" t="s">
        <v>129</v>
      </c>
      <c r="D46" s="109"/>
      <c r="E46" s="115"/>
      <c r="F46" s="13"/>
      <c r="G46" s="7">
        <f t="shared" ref="G46:I47" si="7">SUM(G47)</f>
        <v>1928</v>
      </c>
      <c r="H46" s="7">
        <f t="shared" si="7"/>
        <v>1928</v>
      </c>
      <c r="I46" s="7">
        <f t="shared" si="7"/>
        <v>1928</v>
      </c>
    </row>
    <row r="47" spans="1:9" ht="33.75" customHeight="1">
      <c r="A47" s="7">
        <v>36</v>
      </c>
      <c r="B47" s="82" t="s">
        <v>163</v>
      </c>
      <c r="C47" s="83" t="s">
        <v>129</v>
      </c>
      <c r="D47" s="109" t="s">
        <v>21</v>
      </c>
      <c r="E47" s="115"/>
      <c r="F47" s="37"/>
      <c r="G47" s="7">
        <f t="shared" si="7"/>
        <v>1928</v>
      </c>
      <c r="H47" s="7">
        <f t="shared" si="7"/>
        <v>1928</v>
      </c>
      <c r="I47" s="7">
        <f t="shared" si="7"/>
        <v>1928</v>
      </c>
    </row>
    <row r="48" spans="1:9" ht="30">
      <c r="A48" s="7">
        <v>37</v>
      </c>
      <c r="B48" s="36" t="s">
        <v>22</v>
      </c>
      <c r="C48" s="83" t="s">
        <v>129</v>
      </c>
      <c r="D48" s="109" t="s">
        <v>23</v>
      </c>
      <c r="E48" s="115"/>
      <c r="F48" s="37"/>
      <c r="G48" s="7">
        <f t="shared" ref="G48:I49" si="8">G49</f>
        <v>1928</v>
      </c>
      <c r="H48" s="7">
        <f t="shared" si="8"/>
        <v>1928</v>
      </c>
      <c r="I48" s="7">
        <f t="shared" si="8"/>
        <v>1928</v>
      </c>
    </row>
    <row r="49" spans="1:9" ht="30">
      <c r="A49" s="7">
        <v>38</v>
      </c>
      <c r="B49" s="36" t="s">
        <v>37</v>
      </c>
      <c r="C49" s="83" t="s">
        <v>129</v>
      </c>
      <c r="D49" s="109" t="s">
        <v>23</v>
      </c>
      <c r="E49" s="115"/>
      <c r="F49" s="37" t="s">
        <v>66</v>
      </c>
      <c r="G49" s="7">
        <f t="shared" si="8"/>
        <v>1928</v>
      </c>
      <c r="H49" s="7">
        <f t="shared" si="8"/>
        <v>1928</v>
      </c>
      <c r="I49" s="7">
        <f t="shared" si="8"/>
        <v>1928</v>
      </c>
    </row>
    <row r="50" spans="1:9" ht="30">
      <c r="A50" s="7">
        <v>39</v>
      </c>
      <c r="B50" s="36" t="s">
        <v>37</v>
      </c>
      <c r="C50" s="83" t="s">
        <v>129</v>
      </c>
      <c r="D50" s="109" t="s">
        <v>23</v>
      </c>
      <c r="E50" s="115"/>
      <c r="F50" s="37" t="s">
        <v>67</v>
      </c>
      <c r="G50" s="7">
        <v>1928</v>
      </c>
      <c r="H50" s="7">
        <v>1928</v>
      </c>
      <c r="I50" s="7">
        <v>1928</v>
      </c>
    </row>
    <row r="51" spans="1:9" ht="75">
      <c r="A51" s="7">
        <v>40</v>
      </c>
      <c r="B51" s="96" t="s">
        <v>162</v>
      </c>
      <c r="C51" s="83" t="s">
        <v>144</v>
      </c>
      <c r="D51" s="91"/>
      <c r="E51" s="92"/>
      <c r="F51" s="83"/>
      <c r="G51" s="10">
        <v>4800</v>
      </c>
      <c r="H51" s="10">
        <v>4800</v>
      </c>
      <c r="I51" s="10">
        <v>4800</v>
      </c>
    </row>
    <row r="52" spans="1:9" ht="30">
      <c r="A52" s="7">
        <v>41</v>
      </c>
      <c r="B52" s="82" t="s">
        <v>163</v>
      </c>
      <c r="C52" s="83" t="s">
        <v>144</v>
      </c>
      <c r="D52" s="91" t="s">
        <v>21</v>
      </c>
      <c r="E52" s="92"/>
      <c r="F52" s="83"/>
      <c r="G52" s="10">
        <v>4800</v>
      </c>
      <c r="H52" s="10">
        <v>4800</v>
      </c>
      <c r="I52" s="10">
        <v>4800</v>
      </c>
    </row>
    <row r="53" spans="1:9" ht="30">
      <c r="A53" s="7">
        <v>42</v>
      </c>
      <c r="B53" s="82" t="s">
        <v>22</v>
      </c>
      <c r="C53" s="83" t="s">
        <v>144</v>
      </c>
      <c r="D53" s="91" t="s">
        <v>23</v>
      </c>
      <c r="E53" s="92"/>
      <c r="F53" s="83"/>
      <c r="G53" s="10">
        <v>4800</v>
      </c>
      <c r="H53" s="10">
        <v>4800</v>
      </c>
      <c r="I53" s="10">
        <v>4800</v>
      </c>
    </row>
    <row r="54" spans="1:9" ht="16.5" thickBot="1">
      <c r="A54" s="7">
        <v>43</v>
      </c>
      <c r="B54" s="3" t="s">
        <v>62</v>
      </c>
      <c r="C54" s="83" t="s">
        <v>144</v>
      </c>
      <c r="D54" s="91" t="s">
        <v>23</v>
      </c>
      <c r="E54" s="92"/>
      <c r="F54" s="83"/>
      <c r="G54" s="10">
        <v>4800</v>
      </c>
      <c r="H54" s="10">
        <v>4800</v>
      </c>
      <c r="I54" s="10">
        <v>4800</v>
      </c>
    </row>
    <row r="55" spans="1:9">
      <c r="A55" s="7">
        <v>44</v>
      </c>
      <c r="B55" s="8" t="s">
        <v>28</v>
      </c>
      <c r="C55" s="83" t="s">
        <v>144</v>
      </c>
      <c r="D55" s="91" t="s">
        <v>23</v>
      </c>
      <c r="E55" s="92"/>
      <c r="F55" s="83" t="s">
        <v>63</v>
      </c>
      <c r="G55" s="10">
        <v>4800</v>
      </c>
      <c r="H55" s="10">
        <v>4800</v>
      </c>
      <c r="I55" s="10">
        <v>4800</v>
      </c>
    </row>
    <row r="56" spans="1:9" ht="90">
      <c r="A56" s="7">
        <v>45</v>
      </c>
      <c r="B56" s="15" t="s">
        <v>159</v>
      </c>
      <c r="C56" s="83" t="s">
        <v>145</v>
      </c>
      <c r="D56" s="38"/>
      <c r="E56" s="39"/>
      <c r="F56" s="37"/>
      <c r="G56" s="7">
        <v>40000</v>
      </c>
      <c r="H56" s="7">
        <v>40000</v>
      </c>
      <c r="I56" s="7">
        <v>40000</v>
      </c>
    </row>
    <row r="57" spans="1:9" ht="30">
      <c r="A57" s="7">
        <v>46</v>
      </c>
      <c r="B57" s="82" t="s">
        <v>163</v>
      </c>
      <c r="C57" s="83" t="s">
        <v>145</v>
      </c>
      <c r="D57" s="38" t="s">
        <v>21</v>
      </c>
      <c r="E57" s="39"/>
      <c r="F57" s="37"/>
      <c r="G57" s="7">
        <v>40000</v>
      </c>
      <c r="H57" s="7">
        <v>40000</v>
      </c>
      <c r="I57" s="7">
        <v>40000</v>
      </c>
    </row>
    <row r="58" spans="1:9" ht="30">
      <c r="A58" s="7">
        <v>47</v>
      </c>
      <c r="B58" s="82" t="s">
        <v>151</v>
      </c>
      <c r="C58" s="83" t="s">
        <v>145</v>
      </c>
      <c r="D58" s="38" t="s">
        <v>23</v>
      </c>
      <c r="E58" s="39"/>
      <c r="F58" s="37"/>
      <c r="G58" s="7">
        <v>40000</v>
      </c>
      <c r="H58" s="7">
        <v>40000</v>
      </c>
      <c r="I58" s="7">
        <v>40000</v>
      </c>
    </row>
    <row r="59" spans="1:9" ht="16.5" thickBot="1">
      <c r="A59" s="7">
        <v>48</v>
      </c>
      <c r="B59" s="3" t="s">
        <v>62</v>
      </c>
      <c r="C59" s="83" t="s">
        <v>145</v>
      </c>
      <c r="D59" s="109" t="s">
        <v>23</v>
      </c>
      <c r="E59" s="115"/>
      <c r="F59" s="37" t="s">
        <v>63</v>
      </c>
      <c r="G59" s="7">
        <v>40000</v>
      </c>
      <c r="H59" s="7">
        <v>40000</v>
      </c>
      <c r="I59" s="7">
        <v>40000</v>
      </c>
    </row>
    <row r="60" spans="1:9">
      <c r="A60" s="7">
        <v>49</v>
      </c>
      <c r="B60" s="8" t="s">
        <v>28</v>
      </c>
      <c r="C60" s="83" t="s">
        <v>145</v>
      </c>
      <c r="D60" s="38" t="s">
        <v>23</v>
      </c>
      <c r="E60" s="39"/>
      <c r="F60" s="37" t="s">
        <v>64</v>
      </c>
      <c r="G60" s="10">
        <v>40000</v>
      </c>
      <c r="H60" s="10">
        <v>40000</v>
      </c>
      <c r="I60" s="10">
        <v>40000</v>
      </c>
    </row>
    <row r="61" spans="1:9">
      <c r="A61" s="7">
        <v>50</v>
      </c>
      <c r="B61" s="9" t="s">
        <v>87</v>
      </c>
      <c r="C61" s="83" t="s">
        <v>146</v>
      </c>
      <c r="D61" s="38" t="s">
        <v>23</v>
      </c>
      <c r="E61" s="39"/>
      <c r="F61" s="37" t="s">
        <v>64</v>
      </c>
      <c r="G61" s="7">
        <f>G62</f>
        <v>1635</v>
      </c>
      <c r="H61" s="7">
        <f t="shared" ref="H61:I61" si="9">H62</f>
        <v>1635</v>
      </c>
      <c r="I61" s="7">
        <f t="shared" si="9"/>
        <v>1635</v>
      </c>
    </row>
    <row r="62" spans="1:9" ht="60">
      <c r="A62" s="7">
        <v>51</v>
      </c>
      <c r="B62" s="9" t="s">
        <v>173</v>
      </c>
      <c r="C62" s="83" t="s">
        <v>121</v>
      </c>
      <c r="D62" s="38"/>
      <c r="E62" s="39"/>
      <c r="F62" s="37"/>
      <c r="G62" s="7">
        <f t="shared" ref="G62:I63" si="10">SUM(G63)</f>
        <v>1635</v>
      </c>
      <c r="H62" s="7">
        <f t="shared" si="10"/>
        <v>1635</v>
      </c>
      <c r="I62" s="7">
        <f t="shared" si="10"/>
        <v>1635</v>
      </c>
    </row>
    <row r="63" spans="1:9" ht="33" customHeight="1">
      <c r="A63" s="7">
        <v>52</v>
      </c>
      <c r="B63" s="8" t="s">
        <v>50</v>
      </c>
      <c r="C63" s="83" t="s">
        <v>121</v>
      </c>
      <c r="D63" s="109" t="s">
        <v>51</v>
      </c>
      <c r="E63" s="110"/>
      <c r="F63" s="37"/>
      <c r="G63" s="7">
        <f t="shared" si="10"/>
        <v>1635</v>
      </c>
      <c r="H63" s="7">
        <f t="shared" si="10"/>
        <v>1635</v>
      </c>
      <c r="I63" s="7">
        <f t="shared" si="10"/>
        <v>1635</v>
      </c>
    </row>
    <row r="64" spans="1:9" ht="26.25" customHeight="1" thickBot="1">
      <c r="A64" s="7">
        <v>53</v>
      </c>
      <c r="B64" s="3" t="s">
        <v>149</v>
      </c>
      <c r="C64" s="83" t="s">
        <v>121</v>
      </c>
      <c r="D64" s="109" t="s">
        <v>175</v>
      </c>
      <c r="E64" s="110"/>
      <c r="F64" s="37"/>
      <c r="G64" s="7">
        <f t="shared" ref="G64:I65" si="11">G65</f>
        <v>1635</v>
      </c>
      <c r="H64" s="7">
        <f t="shared" si="11"/>
        <v>1635</v>
      </c>
      <c r="I64" s="7">
        <f t="shared" si="11"/>
        <v>1635</v>
      </c>
    </row>
    <row r="65" spans="1:9" ht="16.5" thickBot="1">
      <c r="A65" s="7">
        <v>54</v>
      </c>
      <c r="B65" s="3" t="s">
        <v>62</v>
      </c>
      <c r="C65" s="83" t="s">
        <v>121</v>
      </c>
      <c r="D65" s="109" t="s">
        <v>175</v>
      </c>
      <c r="E65" s="110"/>
      <c r="F65" s="37" t="s">
        <v>63</v>
      </c>
      <c r="G65" s="7">
        <f t="shared" si="11"/>
        <v>1635</v>
      </c>
      <c r="H65" s="7">
        <f t="shared" si="11"/>
        <v>1635</v>
      </c>
      <c r="I65" s="7">
        <f t="shared" si="11"/>
        <v>1635</v>
      </c>
    </row>
    <row r="66" spans="1:9" ht="49.5" customHeight="1">
      <c r="A66" s="7">
        <v>55</v>
      </c>
      <c r="B66" s="36" t="s">
        <v>18</v>
      </c>
      <c r="C66" s="83" t="s">
        <v>121</v>
      </c>
      <c r="D66" s="109" t="s">
        <v>175</v>
      </c>
      <c r="E66" s="110"/>
      <c r="F66" s="37" t="s">
        <v>73</v>
      </c>
      <c r="G66" s="10">
        <v>1635</v>
      </c>
      <c r="H66" s="10">
        <v>1635</v>
      </c>
      <c r="I66" s="10">
        <v>1635</v>
      </c>
    </row>
    <row r="67" spans="1:9" ht="30">
      <c r="A67" s="7">
        <v>56</v>
      </c>
      <c r="B67" s="17" t="s">
        <v>79</v>
      </c>
      <c r="C67" s="83" t="s">
        <v>147</v>
      </c>
      <c r="D67" s="109"/>
      <c r="E67" s="110"/>
      <c r="F67" s="37"/>
      <c r="G67" s="7">
        <f>G68+G74</f>
        <v>4164509</v>
      </c>
      <c r="H67" s="7">
        <f>H68+H74</f>
        <v>4369374</v>
      </c>
      <c r="I67" s="7">
        <f>I68+I74</f>
        <v>4369374</v>
      </c>
    </row>
    <row r="68" spans="1:9" ht="30">
      <c r="A68" s="7">
        <v>57</v>
      </c>
      <c r="B68" s="9" t="s">
        <v>170</v>
      </c>
      <c r="C68" s="13" t="s">
        <v>139</v>
      </c>
      <c r="D68" s="109"/>
      <c r="E68" s="110"/>
      <c r="F68" s="37"/>
      <c r="G68" s="7">
        <f t="shared" ref="G68:I70" si="12">G69</f>
        <v>3123869</v>
      </c>
      <c r="H68" s="7">
        <f t="shared" si="12"/>
        <v>3328734</v>
      </c>
      <c r="I68" s="7">
        <f t="shared" si="12"/>
        <v>3328734</v>
      </c>
    </row>
    <row r="69" spans="1:9" ht="45">
      <c r="A69" s="7">
        <v>58</v>
      </c>
      <c r="B69" s="8" t="s">
        <v>172</v>
      </c>
      <c r="C69" s="13" t="s">
        <v>140</v>
      </c>
      <c r="D69" s="38"/>
      <c r="E69" s="39"/>
      <c r="F69" s="37"/>
      <c r="G69" s="10">
        <f t="shared" si="12"/>
        <v>3123869</v>
      </c>
      <c r="H69" s="10">
        <f t="shared" si="12"/>
        <v>3328734</v>
      </c>
      <c r="I69" s="10">
        <f t="shared" si="12"/>
        <v>3328734</v>
      </c>
    </row>
    <row r="70" spans="1:9" ht="30">
      <c r="A70" s="7">
        <v>59</v>
      </c>
      <c r="B70" s="8" t="s">
        <v>46</v>
      </c>
      <c r="C70" s="13" t="s">
        <v>140</v>
      </c>
      <c r="D70" s="38" t="s">
        <v>47</v>
      </c>
      <c r="E70" s="39"/>
      <c r="F70" s="37"/>
      <c r="G70" s="7">
        <f t="shared" si="12"/>
        <v>3123869</v>
      </c>
      <c r="H70" s="7">
        <f t="shared" si="12"/>
        <v>3328734</v>
      </c>
      <c r="I70" s="7">
        <f t="shared" si="12"/>
        <v>3328734</v>
      </c>
    </row>
    <row r="71" spans="1:9">
      <c r="A71" s="7">
        <v>60</v>
      </c>
      <c r="B71" s="8" t="s">
        <v>48</v>
      </c>
      <c r="C71" s="13" t="s">
        <v>140</v>
      </c>
      <c r="D71" s="109" t="s">
        <v>49</v>
      </c>
      <c r="E71" s="110"/>
      <c r="F71" s="37"/>
      <c r="G71" s="7">
        <f t="shared" ref="G71:I72" si="13">SUM(G72)</f>
        <v>3123869</v>
      </c>
      <c r="H71" s="7">
        <f t="shared" si="13"/>
        <v>3328734</v>
      </c>
      <c r="I71" s="7">
        <f t="shared" si="13"/>
        <v>3328734</v>
      </c>
    </row>
    <row r="72" spans="1:9" ht="24" customHeight="1">
      <c r="A72" s="7">
        <v>61</v>
      </c>
      <c r="B72" s="16" t="s">
        <v>86</v>
      </c>
      <c r="C72" s="13" t="s">
        <v>140</v>
      </c>
      <c r="D72" s="109" t="s">
        <v>49</v>
      </c>
      <c r="E72" s="110"/>
      <c r="F72" s="37" t="s">
        <v>69</v>
      </c>
      <c r="G72" s="7">
        <f t="shared" si="13"/>
        <v>3123869</v>
      </c>
      <c r="H72" s="7">
        <f t="shared" si="13"/>
        <v>3328734</v>
      </c>
      <c r="I72" s="7">
        <f t="shared" si="13"/>
        <v>3328734</v>
      </c>
    </row>
    <row r="73" spans="1:9">
      <c r="A73" s="7">
        <v>62</v>
      </c>
      <c r="B73" s="8" t="s">
        <v>45</v>
      </c>
      <c r="C73" s="13" t="s">
        <v>140</v>
      </c>
      <c r="D73" s="109" t="s">
        <v>49</v>
      </c>
      <c r="E73" s="110"/>
      <c r="F73" s="37" t="s">
        <v>70</v>
      </c>
      <c r="G73" s="34">
        <v>3123869</v>
      </c>
      <c r="H73" s="34">
        <v>3328734</v>
      </c>
      <c r="I73" s="34">
        <v>3328734</v>
      </c>
    </row>
    <row r="74" spans="1:9" ht="30">
      <c r="A74" s="7">
        <v>63</v>
      </c>
      <c r="B74" s="9" t="s">
        <v>88</v>
      </c>
      <c r="C74" s="13" t="s">
        <v>141</v>
      </c>
      <c r="D74" s="109"/>
      <c r="E74" s="110"/>
      <c r="F74" s="37"/>
      <c r="G74" s="7">
        <f>G75</f>
        <v>1040640</v>
      </c>
      <c r="H74" s="7">
        <f>H75</f>
        <v>1040640</v>
      </c>
      <c r="I74" s="7">
        <f>I75</f>
        <v>1040640</v>
      </c>
    </row>
    <row r="75" spans="1:9" ht="75">
      <c r="A75" s="7">
        <v>64</v>
      </c>
      <c r="B75" s="9" t="s">
        <v>103</v>
      </c>
      <c r="C75" s="83" t="s">
        <v>142</v>
      </c>
      <c r="D75" s="109"/>
      <c r="E75" s="110"/>
      <c r="F75" s="37"/>
      <c r="G75" s="7">
        <f t="shared" ref="G75:I77" si="14">SUM(G76)</f>
        <v>1040640</v>
      </c>
      <c r="H75" s="7">
        <f t="shared" si="14"/>
        <v>1040640</v>
      </c>
      <c r="I75" s="7">
        <f t="shared" si="14"/>
        <v>1040640</v>
      </c>
    </row>
    <row r="76" spans="1:9">
      <c r="A76" s="7">
        <v>65</v>
      </c>
      <c r="B76" s="8" t="s">
        <v>50</v>
      </c>
      <c r="C76" s="83" t="s">
        <v>142</v>
      </c>
      <c r="D76" s="109" t="s">
        <v>51</v>
      </c>
      <c r="E76" s="110"/>
      <c r="F76" s="37"/>
      <c r="G76" s="7">
        <f t="shared" si="14"/>
        <v>1040640</v>
      </c>
      <c r="H76" s="7">
        <f t="shared" si="14"/>
        <v>1040640</v>
      </c>
      <c r="I76" s="7">
        <f t="shared" si="14"/>
        <v>1040640</v>
      </c>
    </row>
    <row r="77" spans="1:9" ht="16.5" thickBot="1">
      <c r="A77" s="7">
        <v>66</v>
      </c>
      <c r="B77" s="3" t="s">
        <v>149</v>
      </c>
      <c r="C77" s="83" t="s">
        <v>142</v>
      </c>
      <c r="D77" s="109" t="s">
        <v>175</v>
      </c>
      <c r="E77" s="110"/>
      <c r="F77" s="37"/>
      <c r="G77" s="7">
        <f t="shared" si="14"/>
        <v>1040640</v>
      </c>
      <c r="H77" s="7">
        <f t="shared" si="14"/>
        <v>1040640</v>
      </c>
      <c r="I77" s="7">
        <f t="shared" si="14"/>
        <v>1040640</v>
      </c>
    </row>
    <row r="78" spans="1:9" ht="16.5" thickBot="1">
      <c r="A78" s="7">
        <v>67</v>
      </c>
      <c r="B78" s="3" t="s">
        <v>86</v>
      </c>
      <c r="C78" s="83" t="s">
        <v>142</v>
      </c>
      <c r="D78" s="109" t="s">
        <v>175</v>
      </c>
      <c r="E78" s="110"/>
      <c r="F78" s="37" t="s">
        <v>69</v>
      </c>
      <c r="G78" s="7">
        <f>G79</f>
        <v>1040640</v>
      </c>
      <c r="H78" s="7">
        <f>H79</f>
        <v>1040640</v>
      </c>
      <c r="I78" s="7">
        <f>I79</f>
        <v>1040640</v>
      </c>
    </row>
    <row r="79" spans="1:9" ht="18.75" customHeight="1">
      <c r="A79" s="7">
        <v>68</v>
      </c>
      <c r="B79" s="9" t="s">
        <v>89</v>
      </c>
      <c r="C79" s="83" t="s">
        <v>142</v>
      </c>
      <c r="D79" s="109" t="s">
        <v>175</v>
      </c>
      <c r="E79" s="110"/>
      <c r="F79" s="37" t="s">
        <v>70</v>
      </c>
      <c r="G79" s="34">
        <v>1040640</v>
      </c>
      <c r="H79" s="34">
        <v>1040640</v>
      </c>
      <c r="I79" s="34">
        <v>1040640</v>
      </c>
    </row>
    <row r="80" spans="1:9">
      <c r="A80" s="7">
        <v>69</v>
      </c>
      <c r="B80" s="14" t="s">
        <v>12</v>
      </c>
      <c r="C80" s="83" t="s">
        <v>116</v>
      </c>
      <c r="D80" s="38"/>
      <c r="E80" s="78"/>
      <c r="F80" s="37"/>
      <c r="G80" s="20">
        <f>G81</f>
        <v>2632854</v>
      </c>
      <c r="H80" s="20">
        <f>H81</f>
        <v>2627954</v>
      </c>
      <c r="I80" s="20">
        <f>I81</f>
        <v>2627954</v>
      </c>
    </row>
    <row r="81" spans="1:9">
      <c r="A81" s="7">
        <v>70</v>
      </c>
      <c r="B81" s="14" t="s">
        <v>80</v>
      </c>
      <c r="C81" s="83" t="s">
        <v>117</v>
      </c>
      <c r="D81" s="38"/>
      <c r="E81" s="39"/>
      <c r="F81" s="37"/>
      <c r="G81" s="20">
        <v>2632854</v>
      </c>
      <c r="H81" s="20">
        <v>2627954</v>
      </c>
      <c r="I81" s="20">
        <v>2627954</v>
      </c>
    </row>
    <row r="82" spans="1:9" ht="30">
      <c r="A82" s="7">
        <v>71</v>
      </c>
      <c r="B82" s="82" t="s">
        <v>105</v>
      </c>
      <c r="C82" s="83" t="s">
        <v>118</v>
      </c>
      <c r="D82" s="109"/>
      <c r="E82" s="110"/>
      <c r="F82" s="83"/>
      <c r="G82" s="20">
        <v>490169</v>
      </c>
      <c r="H82" s="20">
        <v>490169</v>
      </c>
      <c r="I82" s="20">
        <v>490169</v>
      </c>
    </row>
    <row r="83" spans="1:9" ht="60">
      <c r="A83" s="7">
        <v>72</v>
      </c>
      <c r="B83" s="82" t="s">
        <v>14</v>
      </c>
      <c r="C83" s="83" t="s">
        <v>118</v>
      </c>
      <c r="D83" s="109" t="s">
        <v>15</v>
      </c>
      <c r="E83" s="110"/>
      <c r="F83" s="83"/>
      <c r="G83" s="20">
        <v>490169</v>
      </c>
      <c r="H83" s="20">
        <v>490169</v>
      </c>
      <c r="I83" s="20">
        <v>490169</v>
      </c>
    </row>
    <row r="84" spans="1:9" ht="30">
      <c r="A84" s="7">
        <v>73</v>
      </c>
      <c r="B84" s="36" t="s">
        <v>104</v>
      </c>
      <c r="C84" s="83" t="s">
        <v>118</v>
      </c>
      <c r="D84" s="38" t="s">
        <v>17</v>
      </c>
      <c r="E84" s="39"/>
      <c r="F84" s="37"/>
      <c r="G84" s="20">
        <v>490169</v>
      </c>
      <c r="H84" s="20">
        <v>490169</v>
      </c>
      <c r="I84" s="20">
        <v>490169</v>
      </c>
    </row>
    <row r="85" spans="1:9">
      <c r="A85" s="7">
        <v>74</v>
      </c>
      <c r="B85" s="36" t="s">
        <v>62</v>
      </c>
      <c r="C85" s="83" t="s">
        <v>118</v>
      </c>
      <c r="D85" s="109" t="s">
        <v>15</v>
      </c>
      <c r="E85" s="110"/>
      <c r="F85" s="37"/>
      <c r="G85" s="20">
        <v>490169</v>
      </c>
      <c r="H85" s="20">
        <v>490169</v>
      </c>
      <c r="I85" s="20">
        <v>490169</v>
      </c>
    </row>
    <row r="86" spans="1:9" ht="30">
      <c r="A86" s="7">
        <v>75</v>
      </c>
      <c r="B86" s="36" t="s">
        <v>71</v>
      </c>
      <c r="C86" s="83" t="s">
        <v>118</v>
      </c>
      <c r="D86" s="109" t="s">
        <v>17</v>
      </c>
      <c r="E86" s="110"/>
      <c r="F86" s="37" t="s">
        <v>72</v>
      </c>
      <c r="G86" s="20">
        <v>490169</v>
      </c>
      <c r="H86" s="20">
        <v>490169</v>
      </c>
      <c r="I86" s="20">
        <v>490169</v>
      </c>
    </row>
    <row r="87" spans="1:9" ht="45">
      <c r="A87" s="7">
        <v>76</v>
      </c>
      <c r="B87" s="36" t="s">
        <v>106</v>
      </c>
      <c r="C87" s="83" t="s">
        <v>122</v>
      </c>
      <c r="D87" s="109"/>
      <c r="E87" s="110"/>
      <c r="F87" s="37"/>
      <c r="G87" s="10">
        <v>2032485</v>
      </c>
      <c r="H87" s="10">
        <v>2032485</v>
      </c>
      <c r="I87" s="10">
        <v>2032485</v>
      </c>
    </row>
    <row r="88" spans="1:9" ht="60">
      <c r="A88" s="7">
        <v>77</v>
      </c>
      <c r="B88" s="36" t="s">
        <v>14</v>
      </c>
      <c r="C88" s="83" t="s">
        <v>122</v>
      </c>
      <c r="D88" s="109" t="s">
        <v>15</v>
      </c>
      <c r="E88" s="110"/>
      <c r="F88" s="37"/>
      <c r="G88" s="34">
        <v>1313727</v>
      </c>
      <c r="H88" s="34">
        <v>1313727</v>
      </c>
      <c r="I88" s="34">
        <v>1313727</v>
      </c>
    </row>
    <row r="89" spans="1:9" ht="30">
      <c r="A89" s="7">
        <v>78</v>
      </c>
      <c r="B89" s="36" t="s">
        <v>16</v>
      </c>
      <c r="C89" s="83" t="s">
        <v>122</v>
      </c>
      <c r="D89" s="109" t="s">
        <v>17</v>
      </c>
      <c r="E89" s="110"/>
      <c r="F89" s="11"/>
      <c r="G89" s="35">
        <v>1313727</v>
      </c>
      <c r="H89" s="35">
        <v>1313727</v>
      </c>
      <c r="I89" s="35">
        <v>1313727</v>
      </c>
    </row>
    <row r="90" spans="1:9">
      <c r="A90" s="7">
        <v>79</v>
      </c>
      <c r="B90" s="36" t="s">
        <v>62</v>
      </c>
      <c r="C90" s="83" t="s">
        <v>122</v>
      </c>
      <c r="D90" s="109" t="s">
        <v>17</v>
      </c>
      <c r="E90" s="110"/>
      <c r="F90" s="11" t="s">
        <v>63</v>
      </c>
      <c r="G90" s="35">
        <v>1313727</v>
      </c>
      <c r="H90" s="35">
        <v>1313727</v>
      </c>
      <c r="I90" s="35">
        <v>1313727</v>
      </c>
    </row>
    <row r="91" spans="1:9" ht="45">
      <c r="A91" s="7">
        <v>80</v>
      </c>
      <c r="B91" s="36" t="s">
        <v>107</v>
      </c>
      <c r="C91" s="11" t="s">
        <v>122</v>
      </c>
      <c r="D91" s="109" t="s">
        <v>17</v>
      </c>
      <c r="E91" s="110"/>
      <c r="F91" s="11" t="s">
        <v>73</v>
      </c>
      <c r="G91" s="35">
        <v>1313727</v>
      </c>
      <c r="H91" s="35">
        <v>1313727</v>
      </c>
      <c r="I91" s="35">
        <v>1313727</v>
      </c>
    </row>
    <row r="92" spans="1:9" ht="30">
      <c r="A92" s="7">
        <v>81</v>
      </c>
      <c r="B92" s="82" t="s">
        <v>163</v>
      </c>
      <c r="C92" s="11" t="s">
        <v>122</v>
      </c>
      <c r="D92" s="109" t="s">
        <v>21</v>
      </c>
      <c r="E92" s="110"/>
      <c r="F92" s="11"/>
      <c r="G92" s="35">
        <v>718758</v>
      </c>
      <c r="H92" s="35">
        <v>718758</v>
      </c>
      <c r="I92" s="35">
        <v>718758</v>
      </c>
    </row>
    <row r="93" spans="1:9" ht="30">
      <c r="A93" s="7">
        <v>82</v>
      </c>
      <c r="B93" s="36" t="s">
        <v>22</v>
      </c>
      <c r="C93" s="11" t="s">
        <v>122</v>
      </c>
      <c r="D93" s="109" t="s">
        <v>23</v>
      </c>
      <c r="E93" s="110"/>
      <c r="F93" s="11"/>
      <c r="G93" s="35">
        <v>718758</v>
      </c>
      <c r="H93" s="35">
        <v>718758</v>
      </c>
      <c r="I93" s="35">
        <v>718758</v>
      </c>
    </row>
    <row r="94" spans="1:9">
      <c r="A94" s="7">
        <v>83</v>
      </c>
      <c r="B94" s="36" t="s">
        <v>62</v>
      </c>
      <c r="C94" s="11" t="s">
        <v>122</v>
      </c>
      <c r="D94" s="109" t="s">
        <v>23</v>
      </c>
      <c r="E94" s="110"/>
      <c r="F94" s="11" t="s">
        <v>63</v>
      </c>
      <c r="G94" s="35">
        <v>718758</v>
      </c>
      <c r="H94" s="35">
        <v>718758</v>
      </c>
      <c r="I94" s="35">
        <v>718758</v>
      </c>
    </row>
    <row r="95" spans="1:9" ht="45">
      <c r="A95" s="7">
        <v>84</v>
      </c>
      <c r="B95" s="36" t="s">
        <v>108</v>
      </c>
      <c r="C95" s="11" t="s">
        <v>122</v>
      </c>
      <c r="D95" s="109" t="s">
        <v>23</v>
      </c>
      <c r="E95" s="110"/>
      <c r="F95" s="11" t="s">
        <v>73</v>
      </c>
      <c r="G95" s="34">
        <v>718758</v>
      </c>
      <c r="H95" s="34">
        <v>718758</v>
      </c>
      <c r="I95" s="34">
        <v>718758</v>
      </c>
    </row>
    <row r="96" spans="1:9" ht="30">
      <c r="A96" s="7">
        <v>85</v>
      </c>
      <c r="B96" s="12" t="s">
        <v>27</v>
      </c>
      <c r="C96" s="11" t="s">
        <v>124</v>
      </c>
      <c r="D96" s="38"/>
      <c r="E96" s="39"/>
      <c r="F96" s="11"/>
      <c r="G96" s="35">
        <f t="shared" ref="G96:I98" si="15">SUM(G97)</f>
        <v>19200</v>
      </c>
      <c r="H96" s="35">
        <f t="shared" si="15"/>
        <v>19200</v>
      </c>
      <c r="I96" s="35">
        <f t="shared" si="15"/>
        <v>19200</v>
      </c>
    </row>
    <row r="97" spans="1:9">
      <c r="A97" s="7">
        <v>86</v>
      </c>
      <c r="B97" s="12" t="s">
        <v>30</v>
      </c>
      <c r="C97" s="11" t="s">
        <v>124</v>
      </c>
      <c r="D97" s="109" t="s">
        <v>31</v>
      </c>
      <c r="E97" s="110"/>
      <c r="F97" s="11"/>
      <c r="G97" s="35">
        <f t="shared" si="15"/>
        <v>19200</v>
      </c>
      <c r="H97" s="35">
        <f t="shared" si="15"/>
        <v>19200</v>
      </c>
      <c r="I97" s="35">
        <f t="shared" si="15"/>
        <v>19200</v>
      </c>
    </row>
    <row r="98" spans="1:9">
      <c r="A98" s="7">
        <v>87</v>
      </c>
      <c r="B98" s="12" t="s">
        <v>100</v>
      </c>
      <c r="C98" s="11" t="s">
        <v>124</v>
      </c>
      <c r="D98" s="109" t="s">
        <v>99</v>
      </c>
      <c r="E98" s="110"/>
      <c r="F98" s="11"/>
      <c r="G98" s="35">
        <f t="shared" si="15"/>
        <v>19200</v>
      </c>
      <c r="H98" s="35">
        <f t="shared" si="15"/>
        <v>19200</v>
      </c>
      <c r="I98" s="35">
        <f t="shared" si="15"/>
        <v>19200</v>
      </c>
    </row>
    <row r="99" spans="1:9">
      <c r="A99" s="7">
        <v>88</v>
      </c>
      <c r="B99" s="36" t="s">
        <v>62</v>
      </c>
      <c r="C99" s="11" t="s">
        <v>124</v>
      </c>
      <c r="D99" s="109" t="s">
        <v>99</v>
      </c>
      <c r="E99" s="110"/>
      <c r="F99" s="11" t="s">
        <v>63</v>
      </c>
      <c r="G99" s="35">
        <f>SUM(G100)</f>
        <v>19200</v>
      </c>
      <c r="H99" s="35">
        <f>SUM(H100)</f>
        <v>19200</v>
      </c>
      <c r="I99" s="35">
        <f>SUM(I100)</f>
        <v>19200</v>
      </c>
    </row>
    <row r="100" spans="1:9">
      <c r="A100" s="7">
        <v>89</v>
      </c>
      <c r="B100" s="12" t="s">
        <v>74</v>
      </c>
      <c r="C100" s="11" t="s">
        <v>124</v>
      </c>
      <c r="D100" s="109" t="s">
        <v>99</v>
      </c>
      <c r="E100" s="110"/>
      <c r="F100" s="11" t="s">
        <v>75</v>
      </c>
      <c r="G100" s="35">
        <v>19200</v>
      </c>
      <c r="H100" s="35">
        <v>19200</v>
      </c>
      <c r="I100" s="35">
        <v>19200</v>
      </c>
    </row>
    <row r="101" spans="1:9" ht="45">
      <c r="A101" s="7">
        <v>90</v>
      </c>
      <c r="B101" s="36" t="s">
        <v>36</v>
      </c>
      <c r="C101" s="10">
        <v>9330051180</v>
      </c>
      <c r="D101" s="38"/>
      <c r="E101" s="39"/>
      <c r="F101" s="11"/>
      <c r="G101" s="35">
        <f>SUM(G102+G106)</f>
        <v>87800</v>
      </c>
      <c r="H101" s="35">
        <f>SUM(H102+H106)</f>
        <v>82900</v>
      </c>
      <c r="I101" s="35">
        <f>SUM(I102+I106)</f>
        <v>82900</v>
      </c>
    </row>
    <row r="102" spans="1:9" ht="60">
      <c r="A102" s="7">
        <v>91</v>
      </c>
      <c r="B102" s="36" t="s">
        <v>14</v>
      </c>
      <c r="C102" s="94">
        <v>9330051180</v>
      </c>
      <c r="D102" s="109" t="s">
        <v>15</v>
      </c>
      <c r="E102" s="110"/>
      <c r="F102" s="11"/>
      <c r="G102" s="35">
        <f t="shared" ref="G102:I104" si="16">SUM(G103)</f>
        <v>68000</v>
      </c>
      <c r="H102" s="35">
        <f t="shared" si="16"/>
        <v>68000</v>
      </c>
      <c r="I102" s="35">
        <f t="shared" si="16"/>
        <v>68000</v>
      </c>
    </row>
    <row r="103" spans="1:9" ht="30">
      <c r="A103" s="7">
        <v>92</v>
      </c>
      <c r="B103" s="36" t="s">
        <v>16</v>
      </c>
      <c r="C103" s="94">
        <v>9330051180</v>
      </c>
      <c r="D103" s="109" t="s">
        <v>17</v>
      </c>
      <c r="E103" s="110"/>
      <c r="F103" s="11"/>
      <c r="G103" s="35">
        <f t="shared" si="16"/>
        <v>68000</v>
      </c>
      <c r="H103" s="35">
        <f t="shared" si="16"/>
        <v>68000</v>
      </c>
      <c r="I103" s="35">
        <f t="shared" si="16"/>
        <v>68000</v>
      </c>
    </row>
    <row r="104" spans="1:9">
      <c r="A104" s="7">
        <v>93</v>
      </c>
      <c r="B104" s="36" t="s">
        <v>76</v>
      </c>
      <c r="C104" s="94">
        <v>9330051180</v>
      </c>
      <c r="D104" s="109" t="s">
        <v>17</v>
      </c>
      <c r="E104" s="110"/>
      <c r="F104" s="11" t="s">
        <v>77</v>
      </c>
      <c r="G104" s="35">
        <f t="shared" si="16"/>
        <v>68000</v>
      </c>
      <c r="H104" s="35">
        <f t="shared" si="16"/>
        <v>68000</v>
      </c>
      <c r="I104" s="35">
        <f t="shared" si="16"/>
        <v>68000</v>
      </c>
    </row>
    <row r="105" spans="1:9">
      <c r="A105" s="7">
        <v>94</v>
      </c>
      <c r="B105" s="36" t="s">
        <v>34</v>
      </c>
      <c r="C105" s="94">
        <v>9330051180</v>
      </c>
      <c r="D105" s="109" t="s">
        <v>17</v>
      </c>
      <c r="E105" s="110"/>
      <c r="F105" s="11" t="s">
        <v>78</v>
      </c>
      <c r="G105" s="35">
        <v>68000</v>
      </c>
      <c r="H105" s="35">
        <v>68000</v>
      </c>
      <c r="I105" s="35">
        <v>68000</v>
      </c>
    </row>
    <row r="106" spans="1:9" ht="30">
      <c r="A106" s="7">
        <v>95</v>
      </c>
      <c r="B106" s="82" t="s">
        <v>163</v>
      </c>
      <c r="C106" s="94">
        <v>9330051180</v>
      </c>
      <c r="D106" s="109" t="s">
        <v>21</v>
      </c>
      <c r="E106" s="110"/>
      <c r="F106" s="11"/>
      <c r="G106" s="35">
        <v>19800</v>
      </c>
      <c r="H106" s="35">
        <v>14900</v>
      </c>
      <c r="I106" s="35">
        <v>14900</v>
      </c>
    </row>
    <row r="107" spans="1:9" ht="30">
      <c r="A107" s="7">
        <v>96</v>
      </c>
      <c r="B107" s="82" t="s">
        <v>151</v>
      </c>
      <c r="C107" s="94">
        <v>9330051180</v>
      </c>
      <c r="D107" s="109" t="s">
        <v>23</v>
      </c>
      <c r="E107" s="110"/>
      <c r="F107" s="11"/>
      <c r="G107" s="35">
        <f t="shared" ref="G107:I108" si="17">SUM(G108)</f>
        <v>19800</v>
      </c>
      <c r="H107" s="35">
        <f t="shared" si="17"/>
        <v>14900</v>
      </c>
      <c r="I107" s="35">
        <f t="shared" si="17"/>
        <v>14900</v>
      </c>
    </row>
    <row r="108" spans="1:9">
      <c r="A108" s="7">
        <v>97</v>
      </c>
      <c r="B108" s="36" t="s">
        <v>76</v>
      </c>
      <c r="C108" s="94">
        <v>9330051180</v>
      </c>
      <c r="D108" s="109" t="s">
        <v>23</v>
      </c>
      <c r="E108" s="110"/>
      <c r="F108" s="11" t="s">
        <v>77</v>
      </c>
      <c r="G108" s="35">
        <f t="shared" si="17"/>
        <v>19800</v>
      </c>
      <c r="H108" s="35">
        <f t="shared" si="17"/>
        <v>14900</v>
      </c>
      <c r="I108" s="35">
        <f t="shared" si="17"/>
        <v>14900</v>
      </c>
    </row>
    <row r="109" spans="1:9">
      <c r="A109" s="7">
        <v>98</v>
      </c>
      <c r="B109" s="36" t="s">
        <v>34</v>
      </c>
      <c r="C109" s="94">
        <v>9330051180</v>
      </c>
      <c r="D109" s="109" t="s">
        <v>23</v>
      </c>
      <c r="E109" s="110"/>
      <c r="F109" s="11" t="s">
        <v>78</v>
      </c>
      <c r="G109" s="35">
        <v>19800</v>
      </c>
      <c r="H109" s="35">
        <v>14900</v>
      </c>
      <c r="I109" s="35">
        <v>14900</v>
      </c>
    </row>
    <row r="110" spans="1:9" ht="60">
      <c r="A110" s="7">
        <v>99</v>
      </c>
      <c r="B110" s="82" t="s">
        <v>152</v>
      </c>
      <c r="C110" s="83" t="s">
        <v>123</v>
      </c>
      <c r="D110" s="38"/>
      <c r="E110" s="39"/>
      <c r="F110" s="11"/>
      <c r="G110" s="35">
        <f t="shared" ref="G110:I113" si="18">G111</f>
        <v>3200</v>
      </c>
      <c r="H110" s="35">
        <f t="shared" si="18"/>
        <v>3200</v>
      </c>
      <c r="I110" s="35">
        <f t="shared" si="18"/>
        <v>3200</v>
      </c>
    </row>
    <row r="111" spans="1:9" ht="30">
      <c r="A111" s="7">
        <v>100</v>
      </c>
      <c r="B111" s="82" t="s">
        <v>163</v>
      </c>
      <c r="C111" s="83" t="s">
        <v>123</v>
      </c>
      <c r="D111" s="38" t="s">
        <v>21</v>
      </c>
      <c r="E111" s="39"/>
      <c r="F111" s="11"/>
      <c r="G111" s="35">
        <f t="shared" si="18"/>
        <v>3200</v>
      </c>
      <c r="H111" s="35">
        <f t="shared" si="18"/>
        <v>3200</v>
      </c>
      <c r="I111" s="35">
        <f t="shared" si="18"/>
        <v>3200</v>
      </c>
    </row>
    <row r="112" spans="1:9" ht="30">
      <c r="A112" s="7">
        <v>101</v>
      </c>
      <c r="B112" s="82" t="s">
        <v>151</v>
      </c>
      <c r="C112" s="83" t="s">
        <v>123</v>
      </c>
      <c r="D112" s="38" t="s">
        <v>23</v>
      </c>
      <c r="E112" s="39"/>
      <c r="F112" s="11"/>
      <c r="G112" s="35">
        <f t="shared" si="18"/>
        <v>3200</v>
      </c>
      <c r="H112" s="35">
        <f t="shared" si="18"/>
        <v>3200</v>
      </c>
      <c r="I112" s="35">
        <f t="shared" si="18"/>
        <v>3200</v>
      </c>
    </row>
    <row r="113" spans="1:9">
      <c r="A113" s="7">
        <v>102</v>
      </c>
      <c r="B113" s="9" t="s">
        <v>62</v>
      </c>
      <c r="C113" s="83" t="s">
        <v>123</v>
      </c>
      <c r="D113" s="38" t="s">
        <v>23</v>
      </c>
      <c r="E113" s="39"/>
      <c r="F113" s="11" t="s">
        <v>63</v>
      </c>
      <c r="G113" s="35">
        <f t="shared" si="18"/>
        <v>3200</v>
      </c>
      <c r="H113" s="35">
        <f t="shared" si="18"/>
        <v>3200</v>
      </c>
      <c r="I113" s="35">
        <f t="shared" si="18"/>
        <v>3200</v>
      </c>
    </row>
    <row r="114" spans="1:9" ht="45">
      <c r="A114" s="7">
        <v>103</v>
      </c>
      <c r="B114" s="36" t="s">
        <v>18</v>
      </c>
      <c r="C114" s="83" t="s">
        <v>123</v>
      </c>
      <c r="D114" s="38" t="s">
        <v>23</v>
      </c>
      <c r="E114" s="39"/>
      <c r="F114" s="11" t="s">
        <v>73</v>
      </c>
      <c r="G114" s="34">
        <v>3200</v>
      </c>
      <c r="H114" s="34">
        <v>3200</v>
      </c>
      <c r="I114" s="34">
        <v>3200</v>
      </c>
    </row>
    <row r="115" spans="1:9">
      <c r="A115" s="7">
        <v>104</v>
      </c>
      <c r="B115" s="19" t="s">
        <v>52</v>
      </c>
      <c r="C115" s="83"/>
      <c r="D115" s="109"/>
      <c r="E115" s="115"/>
      <c r="F115" s="37"/>
      <c r="G115" s="10"/>
      <c r="H115" s="34">
        <v>234296</v>
      </c>
      <c r="I115" s="34">
        <v>468957</v>
      </c>
    </row>
    <row r="116" spans="1:9">
      <c r="A116" s="7">
        <v>105</v>
      </c>
      <c r="B116" s="79" t="s">
        <v>53</v>
      </c>
      <c r="C116" s="83"/>
      <c r="D116" s="109"/>
      <c r="E116" s="115"/>
      <c r="F116" s="37"/>
      <c r="G116" s="80">
        <v>9413141</v>
      </c>
      <c r="H116" s="80">
        <f>H12+H67+H80+H115</f>
        <v>9371848</v>
      </c>
      <c r="I116" s="80">
        <f>I12+I67+I80+I115</f>
        <v>9379146</v>
      </c>
    </row>
  </sheetData>
  <mergeCells count="74">
    <mergeCell ref="B1:I1"/>
    <mergeCell ref="D116:E116"/>
    <mergeCell ref="D115:E115"/>
    <mergeCell ref="D98:E98"/>
    <mergeCell ref="D97:E97"/>
    <mergeCell ref="D95:E95"/>
    <mergeCell ref="D108:E108"/>
    <mergeCell ref="D109:E109"/>
    <mergeCell ref="D103:E103"/>
    <mergeCell ref="D104:E104"/>
    <mergeCell ref="D105:E105"/>
    <mergeCell ref="D106:E106"/>
    <mergeCell ref="D107:E107"/>
    <mergeCell ref="D99:E99"/>
    <mergeCell ref="D100:E100"/>
    <mergeCell ref="D102:E102"/>
    <mergeCell ref="D77:E77"/>
    <mergeCell ref="D76:E76"/>
    <mergeCell ref="D93:E93"/>
    <mergeCell ref="D89:E89"/>
    <mergeCell ref="D94:E94"/>
    <mergeCell ref="D88:E88"/>
    <mergeCell ref="D90:E90"/>
    <mergeCell ref="D86:E86"/>
    <mergeCell ref="D78:E78"/>
    <mergeCell ref="D87:E87"/>
    <mergeCell ref="D79:E79"/>
    <mergeCell ref="D85:E85"/>
    <mergeCell ref="D82:E82"/>
    <mergeCell ref="D83:E83"/>
    <mergeCell ref="D92:E92"/>
    <mergeCell ref="D91:E91"/>
    <mergeCell ref="D64:E64"/>
    <mergeCell ref="D74:E74"/>
    <mergeCell ref="D67:E67"/>
    <mergeCell ref="D68:E68"/>
    <mergeCell ref="D47:E47"/>
    <mergeCell ref="D63:E63"/>
    <mergeCell ref="D48:E48"/>
    <mergeCell ref="D49:E49"/>
    <mergeCell ref="D50:E50"/>
    <mergeCell ref="D59:E59"/>
    <mergeCell ref="D75:E75"/>
    <mergeCell ref="D71:E71"/>
    <mergeCell ref="D72:E72"/>
    <mergeCell ref="D73:E73"/>
    <mergeCell ref="D65:E65"/>
    <mergeCell ref="D66:E66"/>
    <mergeCell ref="D26:E26"/>
    <mergeCell ref="D27:E27"/>
    <mergeCell ref="D46:E46"/>
    <mergeCell ref="D39:E39"/>
    <mergeCell ref="D40:E40"/>
    <mergeCell ref="D29:E29"/>
    <mergeCell ref="D28:E28"/>
    <mergeCell ref="D35:E35"/>
    <mergeCell ref="D34:E34"/>
    <mergeCell ref="D33:E33"/>
    <mergeCell ref="D32:E32"/>
    <mergeCell ref="D25:E25"/>
    <mergeCell ref="D21:E21"/>
    <mergeCell ref="D31:E31"/>
    <mergeCell ref="D17:E17"/>
    <mergeCell ref="D18:E18"/>
    <mergeCell ref="D23:E23"/>
    <mergeCell ref="D24:E24"/>
    <mergeCell ref="D2:I2"/>
    <mergeCell ref="D11:E11"/>
    <mergeCell ref="D22:E22"/>
    <mergeCell ref="D19:E19"/>
    <mergeCell ref="D12:E12"/>
    <mergeCell ref="D20:E20"/>
    <mergeCell ref="D13:E13"/>
    <mergeCell ref="D30:E30"/>
  </mergeCells>
  <phoneticPr fontId="1" type="noConversion"/>
  <pageMargins left="0.7" right="0.7" top="0.75" bottom="0.75" header="0.3" footer="0.3"/>
  <pageSetup paperSize="9" scale="50" orientation="portrait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1"/>
  <sheetViews>
    <sheetView tabSelected="1" workbookViewId="0">
      <selection activeCell="R8" sqref="R8"/>
    </sheetView>
  </sheetViews>
  <sheetFormatPr defaultRowHeight="15"/>
  <cols>
    <col min="2" max="2" width="27.7109375" customWidth="1"/>
    <col min="3" max="3" width="11.7109375" customWidth="1"/>
    <col min="4" max="4" width="11.42578125" customWidth="1"/>
    <col min="5" max="5" width="13.28515625" customWidth="1"/>
    <col min="7" max="7" width="4" customWidth="1"/>
  </cols>
  <sheetData>
    <row r="1" spans="1:7">
      <c r="A1" s="32" t="s">
        <v>148</v>
      </c>
      <c r="B1" s="33"/>
      <c r="C1" s="33"/>
      <c r="D1" s="33"/>
      <c r="E1" s="33" t="s">
        <v>178</v>
      </c>
      <c r="F1" s="33"/>
      <c r="G1" s="33"/>
    </row>
    <row r="2" spans="1:7">
      <c r="A2" s="32" t="s">
        <v>98</v>
      </c>
      <c r="B2" s="33"/>
      <c r="C2" s="33"/>
      <c r="D2" s="33"/>
      <c r="E2" s="33"/>
      <c r="F2" s="33"/>
      <c r="G2" s="33"/>
    </row>
    <row r="3" spans="1:7">
      <c r="A3" s="32" t="s">
        <v>109</v>
      </c>
      <c r="B3" s="33"/>
      <c r="C3" s="33"/>
      <c r="D3" s="33"/>
      <c r="E3" s="33"/>
      <c r="F3" s="33"/>
      <c r="G3" s="33"/>
    </row>
    <row r="4" spans="1:7">
      <c r="A4" s="32" t="s">
        <v>90</v>
      </c>
      <c r="B4" s="33"/>
      <c r="C4" s="33"/>
      <c r="D4" s="33"/>
      <c r="E4" s="33"/>
      <c r="F4" s="33"/>
      <c r="G4" s="33"/>
    </row>
    <row r="5" spans="1:7">
      <c r="A5" s="32" t="s">
        <v>110</v>
      </c>
      <c r="B5" s="33"/>
      <c r="C5" s="33"/>
      <c r="D5" s="33"/>
      <c r="E5" s="33"/>
      <c r="F5" s="33"/>
      <c r="G5" s="33"/>
    </row>
    <row r="6" spans="1:7" ht="35.25" customHeight="1">
      <c r="A6" s="118" t="s">
        <v>91</v>
      </c>
      <c r="B6" s="118"/>
      <c r="C6" s="118"/>
      <c r="D6" s="118"/>
      <c r="E6" s="118"/>
      <c r="F6" s="118"/>
      <c r="G6" s="118"/>
    </row>
    <row r="7" spans="1:7" ht="30.75" customHeight="1" thickBot="1">
      <c r="A7" s="28"/>
      <c r="B7" s="28"/>
      <c r="C7" s="28"/>
      <c r="D7" s="28"/>
      <c r="E7" s="29" t="s">
        <v>82</v>
      </c>
      <c r="F7" s="28"/>
      <c r="G7" s="28"/>
    </row>
    <row r="8" spans="1:7" ht="62.25" customHeight="1" thickBot="1">
      <c r="A8" s="26" t="s">
        <v>94</v>
      </c>
      <c r="B8" s="26" t="s">
        <v>92</v>
      </c>
      <c r="C8" s="27" t="s">
        <v>8</v>
      </c>
      <c r="D8" s="27" t="s">
        <v>96</v>
      </c>
      <c r="E8" s="27" t="s">
        <v>111</v>
      </c>
    </row>
    <row r="9" spans="1:7" ht="77.25" customHeight="1" thickBot="1">
      <c r="A9" s="24">
        <v>1</v>
      </c>
      <c r="B9" s="25" t="s">
        <v>101</v>
      </c>
      <c r="C9" s="31">
        <v>1635</v>
      </c>
      <c r="D9" s="31">
        <v>1635</v>
      </c>
      <c r="E9" s="31">
        <v>1635</v>
      </c>
    </row>
    <row r="10" spans="1:7" ht="63.75" thickBot="1">
      <c r="A10" s="24">
        <v>2</v>
      </c>
      <c r="B10" s="25" t="s">
        <v>102</v>
      </c>
      <c r="C10" s="31">
        <v>1040640</v>
      </c>
      <c r="D10" s="31">
        <v>1040640</v>
      </c>
      <c r="E10" s="31">
        <v>1040640</v>
      </c>
    </row>
    <row r="11" spans="1:7" ht="16.5" thickBot="1">
      <c r="A11" s="116" t="s">
        <v>93</v>
      </c>
      <c r="B11" s="117"/>
      <c r="C11" s="30">
        <f>SUM(C9:C10)</f>
        <v>1042275</v>
      </c>
      <c r="D11" s="30">
        <f>SUM(D9:D10)</f>
        <v>1042275</v>
      </c>
      <c r="E11" s="30">
        <f>SUM(E9:E10)</f>
        <v>1042275</v>
      </c>
    </row>
  </sheetData>
  <mergeCells count="2">
    <mergeCell ref="A11:B11"/>
    <mergeCell ref="A6:G6"/>
  </mergeCells>
  <phoneticPr fontId="1" type="noConversion"/>
  <pageMargins left="0.7" right="0.7" top="0.75" bottom="0.7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6</vt:lpstr>
      <vt:lpstr>приложение7</vt:lpstr>
      <vt:lpstr>приложение 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2014-01-09T07:06:02Z</cp:lastPrinted>
  <dcterms:created xsi:type="dcterms:W3CDTF">2006-09-28T05:33:49Z</dcterms:created>
  <dcterms:modified xsi:type="dcterms:W3CDTF">2015-12-30T01:36:10Z</dcterms:modified>
</cp:coreProperties>
</file>