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85" activeTab="1"/>
  </bookViews>
  <sheets>
    <sheet name="приложение 6" sheetId="1" r:id="rId1"/>
    <sheet name="приложение 7" sheetId="3" r:id="rId2"/>
    <sheet name="приложение8" sheetId="2" r:id="rId3"/>
    <sheet name="приложение 9" sheetId="4" r:id="rId4"/>
  </sheets>
  <calcPr calcId="152511"/>
</workbook>
</file>

<file path=xl/calcChain.xml><?xml version="1.0" encoding="utf-8"?>
<calcChain xmlns="http://schemas.openxmlformats.org/spreadsheetml/2006/main">
  <c r="I55" i="3" l="1"/>
  <c r="H55" i="3"/>
  <c r="G55" i="3"/>
  <c r="J56" i="1" l="1"/>
  <c r="I56" i="1"/>
  <c r="H56" i="1"/>
  <c r="I120" i="2" l="1"/>
  <c r="I119" i="2" s="1"/>
  <c r="H120" i="2"/>
  <c r="H119" i="2" s="1"/>
  <c r="G120" i="2"/>
  <c r="G119" i="2" s="1"/>
  <c r="I116" i="2"/>
  <c r="I115" i="2" s="1"/>
  <c r="I114" i="2" s="1"/>
  <c r="I113" i="2" s="1"/>
  <c r="H116" i="2"/>
  <c r="G116" i="2"/>
  <c r="G115" i="2" s="1"/>
  <c r="G114" i="2" s="1"/>
  <c r="G113" i="2" s="1"/>
  <c r="H115" i="2"/>
  <c r="H114" i="2" s="1"/>
  <c r="H113" i="2" s="1"/>
  <c r="H32" i="3" l="1"/>
  <c r="H29" i="3" s="1"/>
  <c r="D16" i="4"/>
  <c r="E16" i="4"/>
  <c r="C16" i="4"/>
  <c r="H110" i="3"/>
  <c r="H109" i="3" s="1"/>
  <c r="H108" i="3" s="1"/>
  <c r="H107" i="3" s="1"/>
  <c r="H106" i="3" s="1"/>
  <c r="H105" i="3" s="1"/>
  <c r="I110" i="3"/>
  <c r="I109" i="3" s="1"/>
  <c r="I108" i="3" s="1"/>
  <c r="I107" i="3" s="1"/>
  <c r="I106" i="3" s="1"/>
  <c r="I105" i="3" s="1"/>
  <c r="G110" i="3"/>
  <c r="G109" i="3" s="1"/>
  <c r="G108" i="3" s="1"/>
  <c r="G107" i="3" s="1"/>
  <c r="G106" i="3" s="1"/>
  <c r="G105" i="3" s="1"/>
  <c r="I25" i="3"/>
  <c r="I24" i="3" s="1"/>
  <c r="H25" i="3"/>
  <c r="H24" i="3" s="1"/>
  <c r="G25" i="3"/>
  <c r="G24" i="3" s="1"/>
  <c r="I22" i="3"/>
  <c r="I21" i="3" s="1"/>
  <c r="H22" i="3"/>
  <c r="H21" i="3" s="1"/>
  <c r="G22" i="3"/>
  <c r="G21" i="3" s="1"/>
  <c r="I54" i="1"/>
  <c r="I53" i="1" s="1"/>
  <c r="I52" i="1" s="1"/>
  <c r="I58" i="1"/>
  <c r="I57" i="1" s="1"/>
  <c r="I17" i="1"/>
  <c r="I16" i="1" s="1"/>
  <c r="I15" i="1" s="1"/>
  <c r="I14" i="1" s="1"/>
  <c r="I30" i="1"/>
  <c r="I101" i="1"/>
  <c r="I100" i="1" s="1"/>
  <c r="I103" i="1"/>
  <c r="J54" i="1"/>
  <c r="J53" i="1" s="1"/>
  <c r="J52" i="1" s="1"/>
  <c r="J58" i="1"/>
  <c r="J57" i="1" s="1"/>
  <c r="J17" i="1"/>
  <c r="J16" i="1" s="1"/>
  <c r="J15" i="1" s="1"/>
  <c r="J14" i="1" s="1"/>
  <c r="J13" i="1" s="1"/>
  <c r="J30" i="1"/>
  <c r="J101" i="1"/>
  <c r="J100" i="1" s="1"/>
  <c r="J98" i="1"/>
  <c r="J97" i="1" s="1"/>
  <c r="J96" i="1" s="1"/>
  <c r="H54" i="1"/>
  <c r="H53" i="1" s="1"/>
  <c r="H52" i="1" s="1"/>
  <c r="H58" i="1"/>
  <c r="H57" i="1" s="1"/>
  <c r="H17" i="1"/>
  <c r="H16" i="1" s="1"/>
  <c r="H15" i="1" s="1"/>
  <c r="H30" i="1"/>
  <c r="H101" i="1"/>
  <c r="H100" i="1" s="1"/>
  <c r="H104" i="1"/>
  <c r="H103" i="1" s="1"/>
  <c r="I69" i="1"/>
  <c r="I68" i="1" s="1"/>
  <c r="I67" i="1" s="1"/>
  <c r="I66" i="1" s="1"/>
  <c r="I87" i="1"/>
  <c r="I86" i="1" s="1"/>
  <c r="I85" i="1" s="1"/>
  <c r="I84" i="1" s="1"/>
  <c r="I83" i="1" s="1"/>
  <c r="I81" i="1"/>
  <c r="I80" i="1" s="1"/>
  <c r="I79" i="1" s="1"/>
  <c r="I78" i="1" s="1"/>
  <c r="I77" i="1" s="1"/>
  <c r="I76" i="1" s="1"/>
  <c r="I94" i="1"/>
  <c r="I93" i="1" s="1"/>
  <c r="I92" i="1" s="1"/>
  <c r="I91" i="1" s="1"/>
  <c r="I90" i="1" s="1"/>
  <c r="I89" i="1" s="1"/>
  <c r="I115" i="1"/>
  <c r="I114" i="1" s="1"/>
  <c r="I113" i="1" s="1"/>
  <c r="I111" i="1"/>
  <c r="I110" i="1" s="1"/>
  <c r="I109" i="1" s="1"/>
  <c r="I108" i="1" s="1"/>
  <c r="I107" i="1" s="1"/>
  <c r="I106" i="1" s="1"/>
  <c r="J69" i="1"/>
  <c r="J68" i="1" s="1"/>
  <c r="J67" i="1" s="1"/>
  <c r="J66" i="1" s="1"/>
  <c r="J87" i="1"/>
  <c r="J86" i="1" s="1"/>
  <c r="J85" i="1" s="1"/>
  <c r="J84" i="1" s="1"/>
  <c r="J83" i="1" s="1"/>
  <c r="J81" i="1"/>
  <c r="J80" i="1" s="1"/>
  <c r="J79" i="1" s="1"/>
  <c r="J78" i="1" s="1"/>
  <c r="J77" i="1" s="1"/>
  <c r="J94" i="1"/>
  <c r="J93" i="1" s="1"/>
  <c r="J92" i="1" s="1"/>
  <c r="J91" i="1" s="1"/>
  <c r="J90" i="1" s="1"/>
  <c r="J89" i="1" s="1"/>
  <c r="J115" i="1"/>
  <c r="J114" i="1" s="1"/>
  <c r="J113" i="1" s="1"/>
  <c r="J111" i="1"/>
  <c r="J110" i="1" s="1"/>
  <c r="J109" i="1" s="1"/>
  <c r="H69" i="1"/>
  <c r="H68" i="1" s="1"/>
  <c r="H67" i="1" s="1"/>
  <c r="H66" i="1" s="1"/>
  <c r="H87" i="1"/>
  <c r="H86" i="1" s="1"/>
  <c r="H85" i="1" s="1"/>
  <c r="H84" i="1" s="1"/>
  <c r="H83" i="1" s="1"/>
  <c r="H81" i="1"/>
  <c r="H80" i="1" s="1"/>
  <c r="H79" i="1" s="1"/>
  <c r="H78" i="1" s="1"/>
  <c r="H77" i="1" s="1"/>
  <c r="H76" i="1" s="1"/>
  <c r="H94" i="1"/>
  <c r="H93" i="1" s="1"/>
  <c r="H92" i="1" s="1"/>
  <c r="H91" i="1" s="1"/>
  <c r="H90" i="1" s="1"/>
  <c r="H89" i="1" s="1"/>
  <c r="H115" i="1"/>
  <c r="H114" i="1" s="1"/>
  <c r="H113" i="1" s="1"/>
  <c r="H111" i="1"/>
  <c r="H110" i="1" s="1"/>
  <c r="H109" i="1" s="1"/>
  <c r="H108" i="1" s="1"/>
  <c r="H107" i="1" s="1"/>
  <c r="H106" i="1" s="1"/>
  <c r="J26" i="1"/>
  <c r="I26" i="1"/>
  <c r="I25" i="1" s="1"/>
  <c r="I21" i="1" s="1"/>
  <c r="I20" i="1" s="1"/>
  <c r="H26" i="1"/>
  <c r="J25" i="1"/>
  <c r="H25" i="1"/>
  <c r="J23" i="1"/>
  <c r="J22" i="1" s="1"/>
  <c r="J21" i="1" s="1"/>
  <c r="J20" i="1" s="1"/>
  <c r="I23" i="1"/>
  <c r="H23" i="1"/>
  <c r="H22" i="1" s="1"/>
  <c r="H39" i="2"/>
  <c r="H38" i="2" s="1"/>
  <c r="H37" i="2" s="1"/>
  <c r="H36" i="2" s="1"/>
  <c r="H49" i="2"/>
  <c r="H48" i="2" s="1"/>
  <c r="H47" i="2" s="1"/>
  <c r="H46" i="2" s="1"/>
  <c r="H44" i="2" s="1"/>
  <c r="H43" i="2" s="1"/>
  <c r="H42" i="2" s="1"/>
  <c r="H41" i="2" s="1"/>
  <c r="I39" i="2"/>
  <c r="I38" i="2" s="1"/>
  <c r="I37" i="2" s="1"/>
  <c r="I36" i="2" s="1"/>
  <c r="I49" i="2"/>
  <c r="I48" i="2" s="1"/>
  <c r="I47" i="2" s="1"/>
  <c r="I46" i="2" s="1"/>
  <c r="I44" i="2" s="1"/>
  <c r="I43" i="2" s="1"/>
  <c r="I42" i="2" s="1"/>
  <c r="I41" i="2" s="1"/>
  <c r="G39" i="2"/>
  <c r="G38" i="2" s="1"/>
  <c r="G37" i="2" s="1"/>
  <c r="G36" i="2" s="1"/>
  <c r="G49" i="2"/>
  <c r="G48" i="2" s="1"/>
  <c r="G47" i="2" s="1"/>
  <c r="G46" i="2" s="1"/>
  <c r="G44" i="2" s="1"/>
  <c r="G43" i="2" s="1"/>
  <c r="G42" i="2" s="1"/>
  <c r="G41" i="2" s="1"/>
  <c r="G83" i="2"/>
  <c r="G82" i="2" s="1"/>
  <c r="G81" i="2" s="1"/>
  <c r="G80" i="2" s="1"/>
  <c r="G79" i="2" s="1"/>
  <c r="G77" i="2"/>
  <c r="G76" i="2" s="1"/>
  <c r="G75" i="2" s="1"/>
  <c r="G74" i="2" s="1"/>
  <c r="G73" i="2" s="1"/>
  <c r="H77" i="2"/>
  <c r="H76" i="2" s="1"/>
  <c r="H75" i="2" s="1"/>
  <c r="H74" i="2" s="1"/>
  <c r="H73" i="2" s="1"/>
  <c r="I77" i="2"/>
  <c r="I76" i="2" s="1"/>
  <c r="I75" i="2" s="1"/>
  <c r="I74" i="2" s="1"/>
  <c r="I73" i="2" s="1"/>
  <c r="H17" i="2"/>
  <c r="H16" i="2" s="1"/>
  <c r="H15" i="2" s="1"/>
  <c r="H14" i="2" s="1"/>
  <c r="H22" i="2"/>
  <c r="H21" i="2" s="1"/>
  <c r="H20" i="2" s="1"/>
  <c r="H19" i="2" s="1"/>
  <c r="H27" i="2"/>
  <c r="H26" i="2" s="1"/>
  <c r="H25" i="2" s="1"/>
  <c r="H24" i="2" s="1"/>
  <c r="I17" i="2"/>
  <c r="I16" i="2" s="1"/>
  <c r="I15" i="2" s="1"/>
  <c r="I14" i="2" s="1"/>
  <c r="I22" i="2"/>
  <c r="I21" i="2" s="1"/>
  <c r="I20" i="2" s="1"/>
  <c r="I19" i="2" s="1"/>
  <c r="I27" i="2"/>
  <c r="I26" i="2" s="1"/>
  <c r="I25" i="2" s="1"/>
  <c r="I24" i="2" s="1"/>
  <c r="G17" i="2"/>
  <c r="G16" i="2" s="1"/>
  <c r="G15" i="2" s="1"/>
  <c r="G14" i="2" s="1"/>
  <c r="G22" i="2"/>
  <c r="G21" i="2" s="1"/>
  <c r="G20" i="2" s="1"/>
  <c r="G19" i="2" s="1"/>
  <c r="G27" i="2"/>
  <c r="G26" i="2" s="1"/>
  <c r="G25" i="2" s="1"/>
  <c r="G24" i="2" s="1"/>
  <c r="H125" i="2"/>
  <c r="H124" i="2" s="1"/>
  <c r="H123" i="2" s="1"/>
  <c r="H122" i="2" s="1"/>
  <c r="I125" i="2"/>
  <c r="I124" i="2" s="1"/>
  <c r="I123" i="2" s="1"/>
  <c r="I122" i="2" s="1"/>
  <c r="G125" i="2"/>
  <c r="G124" i="2" s="1"/>
  <c r="G123" i="2" s="1"/>
  <c r="G122" i="2" s="1"/>
  <c r="H83" i="2"/>
  <c r="H82" i="2" s="1"/>
  <c r="H81" i="2" s="1"/>
  <c r="H80" i="2" s="1"/>
  <c r="H79" i="2" s="1"/>
  <c r="I83" i="2"/>
  <c r="I82" i="2" s="1"/>
  <c r="I81" i="2" s="1"/>
  <c r="I80" i="2" s="1"/>
  <c r="I79" i="2" s="1"/>
  <c r="H65" i="2"/>
  <c r="H64" i="2" s="1"/>
  <c r="H63" i="2" s="1"/>
  <c r="H62" i="2" s="1"/>
  <c r="I65" i="2"/>
  <c r="I64" i="2" s="1"/>
  <c r="I63" i="2" s="1"/>
  <c r="I62" i="2" s="1"/>
  <c r="G65" i="2"/>
  <c r="G64" i="2" s="1"/>
  <c r="G63" i="2" s="1"/>
  <c r="G62" i="2" s="1"/>
  <c r="H33" i="2"/>
  <c r="H32" i="2" s="1"/>
  <c r="H31" i="2" s="1"/>
  <c r="H30" i="2" s="1"/>
  <c r="H29" i="2" s="1"/>
  <c r="I33" i="2"/>
  <c r="I32" i="2" s="1"/>
  <c r="I31" i="2" s="1"/>
  <c r="I30" i="2" s="1"/>
  <c r="I29" i="2" s="1"/>
  <c r="G33" i="2"/>
  <c r="I114" i="3"/>
  <c r="I113" i="3" s="1"/>
  <c r="H114" i="3"/>
  <c r="G114" i="3"/>
  <c r="G113" i="3" s="1"/>
  <c r="H113" i="3"/>
  <c r="I53" i="3"/>
  <c r="I52" i="3" s="1"/>
  <c r="I51" i="3" s="1"/>
  <c r="I57" i="3"/>
  <c r="I56" i="3" s="1"/>
  <c r="I16" i="3"/>
  <c r="I15" i="3" s="1"/>
  <c r="I14" i="3" s="1"/>
  <c r="I13" i="3" s="1"/>
  <c r="I12" i="3" s="1"/>
  <c r="I30" i="3"/>
  <c r="I32" i="3"/>
  <c r="I100" i="3"/>
  <c r="I99" i="3" s="1"/>
  <c r="I103" i="3"/>
  <c r="I102" i="3" s="1"/>
  <c r="I68" i="3"/>
  <c r="I67" i="3" s="1"/>
  <c r="I66" i="3" s="1"/>
  <c r="I65" i="3" s="1"/>
  <c r="I86" i="3"/>
  <c r="I85" i="3" s="1"/>
  <c r="I84" i="3" s="1"/>
  <c r="I83" i="3" s="1"/>
  <c r="I82" i="3" s="1"/>
  <c r="I80" i="3"/>
  <c r="I79" i="3" s="1"/>
  <c r="I78" i="3" s="1"/>
  <c r="I77" i="3" s="1"/>
  <c r="I76" i="3" s="1"/>
  <c r="I93" i="3"/>
  <c r="I92" i="3" s="1"/>
  <c r="I91" i="3" s="1"/>
  <c r="I90" i="3" s="1"/>
  <c r="I89" i="3" s="1"/>
  <c r="I88" i="3" s="1"/>
  <c r="H53" i="3"/>
  <c r="H52" i="3" s="1"/>
  <c r="H51" i="3" s="1"/>
  <c r="H57" i="3"/>
  <c r="H56" i="3" s="1"/>
  <c r="H16" i="3"/>
  <c r="H15" i="3" s="1"/>
  <c r="H14" i="3" s="1"/>
  <c r="H13" i="3" s="1"/>
  <c r="H12" i="3" s="1"/>
  <c r="H30" i="3"/>
  <c r="H100" i="3"/>
  <c r="H99" i="3" s="1"/>
  <c r="H103" i="3"/>
  <c r="H102" i="3" s="1"/>
  <c r="H68" i="3"/>
  <c r="H67" i="3" s="1"/>
  <c r="H66" i="3" s="1"/>
  <c r="H65" i="3" s="1"/>
  <c r="H86" i="3"/>
  <c r="H85" i="3"/>
  <c r="H84" i="3" s="1"/>
  <c r="H83" i="3" s="1"/>
  <c r="H82" i="3" s="1"/>
  <c r="H80" i="3"/>
  <c r="H79" i="3" s="1"/>
  <c r="H78" i="3" s="1"/>
  <c r="H77" i="3" s="1"/>
  <c r="H76" i="3" s="1"/>
  <c r="H93" i="3"/>
  <c r="H92" i="3" s="1"/>
  <c r="H91" i="3" s="1"/>
  <c r="H90" i="3" s="1"/>
  <c r="H89" i="3" s="1"/>
  <c r="H88" i="3" s="1"/>
  <c r="G53" i="3"/>
  <c r="G52" i="3" s="1"/>
  <c r="G51" i="3" s="1"/>
  <c r="G57" i="3"/>
  <c r="G56" i="3" s="1"/>
  <c r="G16" i="3"/>
  <c r="G15" i="3" s="1"/>
  <c r="G14" i="3" s="1"/>
  <c r="G13" i="3" s="1"/>
  <c r="G12" i="3" s="1"/>
  <c r="G30" i="3"/>
  <c r="G32" i="3"/>
  <c r="G100" i="3"/>
  <c r="G99" i="3" s="1"/>
  <c r="G103" i="3"/>
  <c r="G102" i="3" s="1"/>
  <c r="G68" i="3"/>
  <c r="G67" i="3" s="1"/>
  <c r="G66" i="3" s="1"/>
  <c r="G65" i="3" s="1"/>
  <c r="G86" i="3"/>
  <c r="G85" i="3" s="1"/>
  <c r="G84" i="3" s="1"/>
  <c r="G83" i="3" s="1"/>
  <c r="G82" i="3" s="1"/>
  <c r="G80" i="3"/>
  <c r="G79" i="3" s="1"/>
  <c r="G78" i="3" s="1"/>
  <c r="G77" i="3" s="1"/>
  <c r="G76" i="3" s="1"/>
  <c r="G93" i="3"/>
  <c r="G92" i="3" s="1"/>
  <c r="G91" i="3" s="1"/>
  <c r="G90" i="3" s="1"/>
  <c r="G89" i="3" s="1"/>
  <c r="G88" i="3" s="1"/>
  <c r="I71" i="3"/>
  <c r="G71" i="3"/>
  <c r="I47" i="3"/>
  <c r="I46" i="3" s="1"/>
  <c r="I45" i="3" s="1"/>
  <c r="I44" i="3" s="1"/>
  <c r="I43" i="3" s="1"/>
  <c r="H47" i="3"/>
  <c r="H46" i="3" s="1"/>
  <c r="G47" i="3"/>
  <c r="G46" i="3"/>
  <c r="G45" i="3" s="1"/>
  <c r="G44" i="3" s="1"/>
  <c r="G43" i="3" s="1"/>
  <c r="H45" i="3"/>
  <c r="H44" i="3" s="1"/>
  <c r="H43" i="3" s="1"/>
  <c r="I35" i="3"/>
  <c r="I34" i="3" s="1"/>
  <c r="H35" i="3"/>
  <c r="G35" i="3"/>
  <c r="G34" i="3" s="1"/>
  <c r="H34" i="3"/>
  <c r="I48" i="1"/>
  <c r="I47" i="1" s="1"/>
  <c r="I46" i="1" s="1"/>
  <c r="I45" i="1" s="1"/>
  <c r="I44" i="1" s="1"/>
  <c r="J48" i="1"/>
  <c r="J47" i="1" s="1"/>
  <c r="J46" i="1" s="1"/>
  <c r="J45" i="1" s="1"/>
  <c r="J44" i="1" s="1"/>
  <c r="H48" i="1"/>
  <c r="H47" i="1" s="1"/>
  <c r="H46" i="1" s="1"/>
  <c r="H45" i="1" s="1"/>
  <c r="H44" i="1" s="1"/>
  <c r="I36" i="1"/>
  <c r="J36" i="1"/>
  <c r="J35" i="1" s="1"/>
  <c r="H36" i="1"/>
  <c r="I106" i="2"/>
  <c r="I105" i="2" s="1"/>
  <c r="I104" i="2" s="1"/>
  <c r="I103" i="2" s="1"/>
  <c r="H106" i="2"/>
  <c r="H105" i="2" s="1"/>
  <c r="H104" i="2" s="1"/>
  <c r="H103" i="2" s="1"/>
  <c r="G106" i="2"/>
  <c r="G105" i="2" s="1"/>
  <c r="G104" i="2" s="1"/>
  <c r="G103" i="2" s="1"/>
  <c r="G32" i="2"/>
  <c r="G31" i="2" s="1"/>
  <c r="G30" i="2" s="1"/>
  <c r="G29" i="2" s="1"/>
  <c r="I74" i="1"/>
  <c r="H74" i="1"/>
  <c r="J72" i="1"/>
  <c r="I72" i="1"/>
  <c r="H72" i="1"/>
  <c r="I35" i="1"/>
  <c r="H35" i="1"/>
  <c r="H29" i="1" s="1"/>
  <c r="H28" i="1" s="1"/>
  <c r="G35" i="2" l="1"/>
  <c r="H35" i="2"/>
  <c r="I35" i="2"/>
  <c r="H50" i="3"/>
  <c r="H49" i="3" s="1"/>
  <c r="I75" i="3"/>
  <c r="H28" i="3"/>
  <c r="H27" i="3" s="1"/>
  <c r="J29" i="1"/>
  <c r="J28" i="1" s="1"/>
  <c r="G20" i="3"/>
  <c r="G19" i="3" s="1"/>
  <c r="I29" i="1"/>
  <c r="I28" i="1" s="1"/>
  <c r="I19" i="1" s="1"/>
  <c r="G29" i="3"/>
  <c r="I98" i="3"/>
  <c r="I97" i="3" s="1"/>
  <c r="I96" i="3" s="1"/>
  <c r="I95" i="3" s="1"/>
  <c r="I29" i="3"/>
  <c r="H51" i="1"/>
  <c r="H50" i="1" s="1"/>
  <c r="I99" i="1"/>
  <c r="I98" i="1" s="1"/>
  <c r="I97" i="1" s="1"/>
  <c r="I96" i="1" s="1"/>
  <c r="H85" i="2"/>
  <c r="G72" i="2"/>
  <c r="H61" i="2"/>
  <c r="H72" i="2"/>
  <c r="I72" i="2"/>
  <c r="J108" i="1"/>
  <c r="J107" i="1" s="1"/>
  <c r="J106" i="1" s="1"/>
  <c r="J76" i="1"/>
  <c r="H75" i="3"/>
  <c r="G75" i="3"/>
  <c r="I50" i="3"/>
  <c r="I49" i="3" s="1"/>
  <c r="I28" i="3"/>
  <c r="I27" i="3" s="1"/>
  <c r="H20" i="3"/>
  <c r="H19" i="3" s="1"/>
  <c r="I61" i="2"/>
  <c r="G61" i="2"/>
  <c r="G85" i="2"/>
  <c r="I85" i="2"/>
  <c r="I13" i="2"/>
  <c r="H13" i="2"/>
  <c r="G98" i="3"/>
  <c r="G97" i="3" s="1"/>
  <c r="G96" i="3" s="1"/>
  <c r="G95" i="3" s="1"/>
  <c r="H98" i="3"/>
  <c r="H97" i="3" s="1"/>
  <c r="H96" i="3" s="1"/>
  <c r="H95" i="3" s="1"/>
  <c r="G28" i="3"/>
  <c r="G27" i="3" s="1"/>
  <c r="G18" i="3" s="1"/>
  <c r="G50" i="3"/>
  <c r="G49" i="3" s="1"/>
  <c r="H21" i="1"/>
  <c r="H20" i="1" s="1"/>
  <c r="H19" i="1" s="1"/>
  <c r="H99" i="1"/>
  <c r="H98" i="1" s="1"/>
  <c r="H97" i="1" s="1"/>
  <c r="H96" i="1" s="1"/>
  <c r="J51" i="1"/>
  <c r="J50" i="1" s="1"/>
  <c r="I51" i="1"/>
  <c r="I50" i="1" s="1"/>
  <c r="I20" i="3"/>
  <c r="I19" i="3" s="1"/>
  <c r="J19" i="1"/>
  <c r="H18" i="3" l="1"/>
  <c r="I18" i="3"/>
  <c r="I12" i="2"/>
  <c r="I128" i="2" s="1"/>
  <c r="H12" i="2"/>
  <c r="H128" i="2" s="1"/>
  <c r="G12" i="2"/>
  <c r="G128" i="2" s="1"/>
</calcChain>
</file>

<file path=xl/sharedStrings.xml><?xml version="1.0" encoding="utf-8"?>
<sst xmlns="http://schemas.openxmlformats.org/spreadsheetml/2006/main" count="1280" uniqueCount="198">
  <si>
    <t>Приложение 6 к решению</t>
  </si>
  <si>
    <t xml:space="preserve"> </t>
  </si>
  <si>
    <t>№ строк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</si>
  <si>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</si>
  <si>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</si>
  <si>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</t>
  </si>
  <si>
    <t>Подраздел</t>
  </si>
  <si>
    <t>Целевая статья</t>
  </si>
  <si>
    <t>Вид расходов</t>
  </si>
  <si>
    <t>Сумма на 2016 год</t>
  </si>
  <si>
    <t>01</t>
  </si>
  <si>
    <t>00</t>
  </si>
  <si>
    <t>02</t>
  </si>
  <si>
    <t>Непрограммные расходы органов местного самоуправления</t>
  </si>
  <si>
    <t>Глава местной администрации (органов местного самоуправления) в рамках непрограммных расходов органов местного самоуправления</t>
  </si>
  <si>
    <t>Расходы на выплату персоналу в целях обеспечения выполнения фунций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</si>
  <si>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</si>
  <si>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выплату персоналу 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</si>
  <si>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</si>
  <si>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</si>
  <si>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</si>
  <si>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</si>
  <si>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</si>
  <si>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</si>
  <si>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</si>
  <si>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</si>
  <si>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</si>
  <si>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Резервные фонды</t>
  </si>
  <si>
    <t>11</t>
  </si>
  <si>
    <t>Резервные фонды в рамках непрограммных расходов органов местного самоуправления</t>
  </si>
  <si>
    <t>Другие общегосударственные вопросы</t>
  </si>
  <si>
    <t>13</t>
  </si>
  <si>
    <t>Иные бюджетные ассигнования</t>
  </si>
  <si>
    <t>800</t>
  </si>
  <si>
    <t>Дотации</t>
  </si>
  <si>
    <t>850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</si>
  <si>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</si>
  <si>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</si>
  <si>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</si>
  <si>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</si>
  <si>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</si>
  <si>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</si>
  <si>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</si>
  <si>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</si>
  <si>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Дорожное хозяйство (дорожные фонды)</t>
  </si>
  <si>
    <t>05</t>
  </si>
  <si>
    <t>Благоустройство</t>
  </si>
  <si>
    <t>08</t>
  </si>
  <si>
    <t xml:space="preserve">Культура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</si>
  <si>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</si>
  <si>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</si>
  <si>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</si>
  <si>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</si>
  <si>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на организацию и проведение акарицидных обработок мест массового отдыха населения</t>
  </si>
  <si>
    <t>Межбюджетные трансферты</t>
  </si>
  <si>
    <t>500</t>
  </si>
  <si>
    <t>510</t>
  </si>
  <si>
    <t>Условно утвержденные расходы</t>
  </si>
  <si>
    <t>Всего</t>
  </si>
  <si>
    <t>и непрограммным направлениям деятельности), группам и подгруппам видов расходов, разделам, подразделам</t>
  </si>
  <si>
    <t>Раздел, подраздел</t>
  </si>
  <si>
    <t>Жилищно-коммунальное хозяйство</t>
  </si>
  <si>
    <t>0500</t>
  </si>
  <si>
    <t>0503</t>
  </si>
  <si>
    <t>Национальная экономика</t>
  </si>
  <si>
    <t>0400</t>
  </si>
  <si>
    <t>0409</t>
  </si>
  <si>
    <t>Общегосударственные вопросы</t>
  </si>
  <si>
    <t>0100</t>
  </si>
  <si>
    <t>0113</t>
  </si>
  <si>
    <t>Национальная безопасность и правоохранительная деятельность</t>
  </si>
  <si>
    <t>0300</t>
  </si>
  <si>
    <t>0309</t>
  </si>
  <si>
    <t>0310</t>
  </si>
  <si>
    <t>0800</t>
  </si>
  <si>
    <t>0801</t>
  </si>
  <si>
    <t>Функционирование высшего должностного лица субъекта Российской Федерации и муниципального образования</t>
  </si>
  <si>
    <t>0102</t>
  </si>
  <si>
    <t>0104</t>
  </si>
  <si>
    <t xml:space="preserve">Резервные фонды  </t>
  </si>
  <si>
    <t>0111</t>
  </si>
  <si>
    <t>Национальная оборона</t>
  </si>
  <si>
    <t>0200</t>
  </si>
  <si>
    <t>0203</t>
  </si>
  <si>
    <t>Муниципальная программа  "Организация досуга населения в области культуры и спорта на территории Еловского сельсовета"</t>
  </si>
  <si>
    <t>Функционирование администрации Еловского сельсовета</t>
  </si>
  <si>
    <t>Администрация Еловского сельсовета Балахтинского района Красноярского края</t>
  </si>
  <si>
    <t>рублей</t>
  </si>
  <si>
    <t>Уплата налогов, сборов и иных платежей</t>
  </si>
  <si>
    <t xml:space="preserve">Подпрограмма "Содержание  и ремонт  внутрипоселенческих дорог Еловского сельсовета" </t>
  </si>
  <si>
    <t>Подпрограмма "Благоустройство территории Еловского сельсовета"</t>
  </si>
  <si>
    <t>Культура,кинематография</t>
  </si>
  <si>
    <t>Подпрограмма "Прочие мероприятия"</t>
  </si>
  <si>
    <t>Подпрограмма "Развитие библиотек на территории Еловского сельсовета"</t>
  </si>
  <si>
    <t>Приложение 7 к решению</t>
  </si>
  <si>
    <t>540</t>
  </si>
  <si>
    <t>Иные межбюджетные трансферты</t>
  </si>
  <si>
    <t>Культура</t>
  </si>
  <si>
    <t xml:space="preserve">                                                                                                    и плановый период</t>
  </si>
  <si>
    <t>Межбюджетные трансферты, выделяемые из бюджета Еловского сельсовета на финансирование расходов, связанных с передачей полномочий органам местного самоуправления  муниципального района</t>
  </si>
  <si>
    <t>Наименование передаваемого полномочия</t>
  </si>
  <si>
    <t xml:space="preserve">Всего </t>
  </si>
  <si>
    <t>№ строки</t>
  </si>
  <si>
    <t>Распределение бюджетных ассигнований по разделам, подразделам, целевым статьям                                                              (муниципальным программам Еловского сельсовета и непрограммным направлениям                                                                                                              деятельности), группам и подгруппам видов расходов классификации расходов                                                                                                             бюджета Еловского сельсовета</t>
  </si>
  <si>
    <t xml:space="preserve">от25.12.2013г №33-82р </t>
  </si>
  <si>
    <t>Сумма на 2017 год</t>
  </si>
  <si>
    <t>Обеспечение содержания и ремонт  уличного освещения в рамках подпрограммы "Благоустройство территории Еловского сельсовета" муниципальной программы «Устойчивое развитие и жизнеобеспечение территории Еловского сельсовета на 2015-2017годы»</t>
  </si>
  <si>
    <t>Обеспечение проведения выборов и референдумов</t>
  </si>
  <si>
    <t>07</t>
  </si>
  <si>
    <t>880</t>
  </si>
  <si>
    <t>Распределение бюджетных ассигнований по целевым статьям (муниципальных программам Еловского сельсовета</t>
  </si>
  <si>
    <t xml:space="preserve">                                                                                                   О бюджете Еловского</t>
  </si>
  <si>
    <t>870</t>
  </si>
  <si>
    <t>Резервные средства</t>
  </si>
  <si>
    <t>Обеспечения проведения выборов и референдумов</t>
  </si>
  <si>
    <t>Обеспечение проведения выборов в рамках непрограммных расходов органами местного самоуправления</t>
  </si>
  <si>
    <t>Специальные расходы</t>
  </si>
  <si>
    <t>Функции администрации Еловского сельсовета</t>
  </si>
  <si>
    <t>Обеспечение проведения выборов в рамках непрограммных расходов органами местного самоупрвления</t>
  </si>
  <si>
    <t>Иные межбюджетные ассигнования</t>
  </si>
  <si>
    <t>Субсидии на передачу полномочий на осуществление муниципального финансового контроля</t>
  </si>
  <si>
    <t>Субсидии на передачу полномочий на библиотечное обслуживание населения</t>
  </si>
  <si>
    <t>Субсидии на передачу полномочий по библиотечному обслуживанию в рамках подпрограммы "Развитие библиотек на территории Еловского сельсовета" муниципальной программы  "Организация досуга населения в области культуры и спорта на территории Еловского сельсовета"</t>
  </si>
  <si>
    <t>Расходы на выплату персоналу государственных (муниципальных)органов</t>
  </si>
  <si>
    <t>Глава местной админгистрации (органов местного самоупрвления) в рамках непрограммных расходов органов местного самоуправления</t>
  </si>
  <si>
    <t>Руководство и управление в сфере установленных  функций (органов местного самоуправления в рамках непрограммных расходов органов местного самоуправления</t>
  </si>
  <si>
    <t>Функции Правительства Российской Федерации,высших исполнительных органов государственной власти субьектов Российской Федерации,местных администраций</t>
  </si>
  <si>
    <t>Функционирование Правительства Российской Федерации, высших исполнительных органов государственной власти  субъектов Российской Федерации,местных администраций</t>
  </si>
  <si>
    <t>Обеспечение проведения выборов в рамках непрограммных расходов органами самоуправления</t>
  </si>
  <si>
    <t>0107</t>
  </si>
  <si>
    <t xml:space="preserve">                                                                                                    Приложение 9 к решению</t>
  </si>
  <si>
    <t xml:space="preserve">                                                                                                    сельсовета на 2016 год</t>
  </si>
  <si>
    <t xml:space="preserve">                                                                                                    на 2017-2018 годов.</t>
  </si>
  <si>
    <t xml:space="preserve">                                                </t>
  </si>
  <si>
    <t>Сумма на 2018 год</t>
  </si>
  <si>
    <t>О бюджете Еловского сельсовета на 2016 год и плановый период 2017-2018 год</t>
  </si>
  <si>
    <t>Ведомственная структура расходов  бюджета Еловского сельсоветана 2016 год и плановый период 2017-2018 годов</t>
  </si>
  <si>
    <t>О бюджете Еловского сельсовета на 2016 год и плановый период 2017-2018 годов</t>
  </si>
  <si>
    <t>классификации расходов местного бюджета на 2016 год и плановый период 2017-2018 годов</t>
  </si>
  <si>
    <t>Муниципальная программа «Устойчивое развитие и жизнеобеспечение территории Еловского сельсовета на 2016-2018годы»</t>
  </si>
  <si>
    <t>Обеспечение содержания и ремонт  уличного освещения в рамках подпрограммы "Благоустройство территории Еловского сельсовета" муниципальной программы «Устойчивое развитие и жизнеобеспечение территории Еловского сельсовета на 2016-2018годы»</t>
  </si>
  <si>
    <t>Обеспечение содержание сетей водоснабжения в рамках подпрограммы «Благоустройство территории Еловского сельсовета на 2016-2018годы» муниципальной программы «Устойчивое развитие и жизнеобеспечение территории Еловского сельсовета на 2016-2018годы»</t>
  </si>
  <si>
    <t>Прочие мероприятия по благоустройству в рамках подпрограммы "Благоустройство территории Еловского сельсовета" муниципальной программы «Устойчивое развитие и жизнеобеспечение территории Еловского сельсовета на 2016-2018годы»</t>
  </si>
  <si>
    <t>Ремонт и содержание  внутрипоселенческих дорог в рамках подпрограммы «Содержание и ремонт внутрипоселенческих дорог Еловского сельсовета"  муниципальной программы «Устойчивое развитие и жизнеобеспечение территории Еловского сельсовета на 2016-2018годы»</t>
  </si>
  <si>
    <t>Мероприятия по охране окружающей среды в рамках подпрограммы « Обеспечение безопасности жителей Еловского сельсовета на 2016-2018годы" муниципальной программы «Устойчивое развитие и жизнеобеспечение территории Еловского сельсовета на 2016-2018годы»</t>
  </si>
  <si>
    <t>Подпрограмма «Обеспечение безопасности жителей Еловского сельсовета на 2016-2018годы</t>
  </si>
  <si>
    <t>Мероприятия в области пожарной безопасности на территории Еловского сельсовета в рамках подпрограммы « Обеспечение безопасности жителей Еловского сельсовета на 2016-2018годы"  муниципальной программы «Устойчивое развитие и жизнеобеспечение территории Еловского сельсовета на 2016-2018годы»</t>
  </si>
  <si>
    <t>Субсидии на передачу полномочий по  земельному контролю в рамках подпрограммы"Прочие мероприятия" муниципальной программы «Устойчивое развитие и жизнеобеспечение территории Еловского сельсовета на 2016-2018годы»</t>
  </si>
  <si>
    <t>Подпрограмма  "Развитие культуры на территории Еловского сельсовета на 2016-2018годы"</t>
  </si>
  <si>
    <t>Обеспечение деятельности (оказание услуг) подведомственных учреждений в рамках подпрограммы  "Развитие культуры на территории Еловского сельсовета на 2016-2018годы"</t>
  </si>
  <si>
    <t>Подпрограмма «Благоустройство территории Еловского сельсовета на 2016-2018годы»</t>
  </si>
  <si>
    <t>Субсидии на передачу полномочий по  финансовому контролю в рамках подпрограммы"Прочие мероприятия" муниципальной программы «Устойчивое развитие и жизнеобеспечение территории Еловского сельсовета на 2016-2018годы»</t>
  </si>
  <si>
    <t>Субсидии на организацию и проведение акарицидных обработок мест массового отдыха населения в рамках подпрограммы « Обеспечение безопасности жителей Еловского сельсовета на 2016-2018годы" муниципальной программы «Устойчивое развитие и жизнеобеспечение территории Еловского сельсовета на 2016-2018годы»</t>
  </si>
  <si>
    <t>Профилактика терроризма и экстремизма, а также минимизация и (или ликвидация последствий терроризма и экстремизма на территории) в рамках подпрограммы « Обеспечение безопасности жителей Еловского сельсовета на 2016-2018годы"  муниципальной программы «Устойчивое развитие и жизнеобеспечение территории Еловского сельсовета на 2016-2018годы»</t>
  </si>
  <si>
    <t>Приложение 8 к решению</t>
  </si>
  <si>
    <t>9300000000</t>
  </si>
  <si>
    <t>9330000000</t>
  </si>
  <si>
    <t>9330000410</t>
  </si>
  <si>
    <t>0100000000</t>
  </si>
  <si>
    <t>0140000000</t>
  </si>
  <si>
    <t>0140008690</t>
  </si>
  <si>
    <t>0140008710</t>
  </si>
  <si>
    <t>9330000420</t>
  </si>
  <si>
    <t>9330075140</t>
  </si>
  <si>
    <t>9330001200</t>
  </si>
  <si>
    <t>9330001180</t>
  </si>
  <si>
    <t>0100100000</t>
  </si>
  <si>
    <t>0110008620</t>
  </si>
  <si>
    <t>0130000000</t>
  </si>
  <si>
    <t>0130008670</t>
  </si>
  <si>
    <t>0000000000</t>
  </si>
  <si>
    <t>0130008750</t>
  </si>
  <si>
    <t>0130008680</t>
  </si>
  <si>
    <t>0120000000</t>
  </si>
  <si>
    <t>0120008650</t>
  </si>
  <si>
    <t>012000860</t>
  </si>
  <si>
    <t>010000000</t>
  </si>
  <si>
    <t>011000000</t>
  </si>
  <si>
    <t>0110008610</t>
  </si>
  <si>
    <t>011000860</t>
  </si>
  <si>
    <t>0110008640</t>
  </si>
  <si>
    <t>0210000000</t>
  </si>
  <si>
    <t>0210008730</t>
  </si>
  <si>
    <t>0230000000</t>
  </si>
  <si>
    <t>0230008720</t>
  </si>
  <si>
    <t>0110000000</t>
  </si>
  <si>
    <t>02300087200</t>
  </si>
  <si>
    <t>Софинансирование на организацию и проведение акарицидных обработок мест массового отдыха населения в рамках подпрограммы « Обеспечение безопасности жителей Еловского сельсовета на 2016-2018годы" муниципальной программы «Устойчивое развитие и жизнеобеспечение территории Еловского сельсовета на 2016-2018годы»</t>
  </si>
  <si>
    <t>0130877</t>
  </si>
  <si>
    <t>0130008770</t>
  </si>
  <si>
    <t>130000000</t>
  </si>
  <si>
    <t>0130075550</t>
  </si>
  <si>
    <t>140000000</t>
  </si>
  <si>
    <t>0200000000</t>
  </si>
  <si>
    <t>Софинансирование на организацию и проведение акарицидных обработок мест массового отдыха населения</t>
  </si>
  <si>
    <t xml:space="preserve"> Иные межбюджетные трансферты</t>
  </si>
  <si>
    <t>9330051180</t>
  </si>
  <si>
    <t>93300551180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</si>
</sst>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1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/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distributed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vertical="distributed"/>
    </xf>
    <xf numFmtId="0" fontId="6" fillId="0" borderId="0" xfId="0" applyFont="1" applyBorder="1" applyAlignment="1">
      <alignment horizontal="left" vertical="distributed"/>
    </xf>
    <xf numFmtId="0" fontId="0" fillId="0" borderId="0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left" vertical="distributed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justify" vertical="top" wrapText="1"/>
    </xf>
    <xf numFmtId="0" fontId="0" fillId="0" borderId="2" xfId="0" applyFont="1" applyBorder="1"/>
    <xf numFmtId="0" fontId="2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Fill="1"/>
    <xf numFmtId="0" fontId="4" fillId="0" borderId="0" xfId="0" applyFont="1" applyAlignment="1"/>
    <xf numFmtId="0" fontId="8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8" fillId="0" borderId="0" xfId="0" applyFont="1" applyBorder="1" applyAlignment="1"/>
    <xf numFmtId="0" fontId="8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7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6" fillId="0" borderId="2" xfId="0" applyFont="1" applyBorder="1" applyAlignment="1">
      <alignment horizontal="justify" vertical="center"/>
    </xf>
    <xf numFmtId="0" fontId="16" fillId="0" borderId="2" xfId="0" applyFont="1" applyBorder="1" applyAlignment="1">
      <alignment horizontal="center" textRotation="90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distributed"/>
    </xf>
    <xf numFmtId="0" fontId="16" fillId="0" borderId="2" xfId="0" applyFont="1" applyBorder="1" applyAlignment="1"/>
    <xf numFmtId="0" fontId="16" fillId="0" borderId="2" xfId="0" applyFont="1" applyBorder="1" applyAlignment="1">
      <alignment horizontal="right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center"/>
    </xf>
    <xf numFmtId="0" fontId="16" fillId="0" borderId="2" xfId="0" applyFont="1" applyFill="1" applyBorder="1" applyAlignment="1">
      <alignment horizontal="right"/>
    </xf>
    <xf numFmtId="0" fontId="16" fillId="0" borderId="2" xfId="0" applyFont="1" applyBorder="1" applyAlignment="1">
      <alignment vertical="distributed"/>
    </xf>
    <xf numFmtId="0" fontId="11" fillId="0" borderId="2" xfId="0" applyFont="1" applyBorder="1" applyAlignment="1">
      <alignment vertical="top" wrapText="1"/>
    </xf>
    <xf numFmtId="49" fontId="19" fillId="0" borderId="2" xfId="0" applyNumberFormat="1" applyFont="1" applyBorder="1" applyAlignment="1">
      <alignment horizont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top" wrapText="1"/>
    </xf>
    <xf numFmtId="0" fontId="16" fillId="0" borderId="2" xfId="0" applyFont="1" applyFill="1" applyBorder="1" applyAlignment="1">
      <alignment horizontal="justify" vertical="top" wrapText="1"/>
    </xf>
    <xf numFmtId="0" fontId="16" fillId="0" borderId="2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/>
    <xf numFmtId="49" fontId="18" fillId="0" borderId="2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right"/>
    </xf>
    <xf numFmtId="0" fontId="16" fillId="0" borderId="2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distributed"/>
    </xf>
    <xf numFmtId="0" fontId="17" fillId="0" borderId="0" xfId="0" applyFont="1" applyBorder="1"/>
    <xf numFmtId="0" fontId="16" fillId="0" borderId="2" xfId="0" applyFont="1" applyBorder="1" applyAlignment="1">
      <alignment vertical="top" wrapText="1"/>
    </xf>
    <xf numFmtId="0" fontId="21" fillId="0" borderId="2" xfId="0" applyFont="1" applyBorder="1"/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/>
    </xf>
    <xf numFmtId="0" fontId="11" fillId="0" borderId="2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vertical="distributed"/>
    </xf>
    <xf numFmtId="49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right"/>
    </xf>
    <xf numFmtId="49" fontId="2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3" fillId="0" borderId="2" xfId="0" applyFont="1" applyBorder="1"/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vertical="distributed"/>
    </xf>
    <xf numFmtId="49" fontId="16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top" wrapText="1"/>
    </xf>
    <xf numFmtId="0" fontId="16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5" fillId="0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 textRotation="90"/>
    </xf>
    <xf numFmtId="0" fontId="2" fillId="0" borderId="5" xfId="0" applyFont="1" applyBorder="1"/>
    <xf numFmtId="0" fontId="4" fillId="0" borderId="5" xfId="0" applyFont="1" applyBorder="1" applyAlignment="1"/>
    <xf numFmtId="49" fontId="4" fillId="0" borderId="5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workbookViewId="0">
      <selection activeCell="G79" sqref="G79"/>
    </sheetView>
  </sheetViews>
  <sheetFormatPr defaultRowHeight="12.75" x14ac:dyDescent="0.2"/>
  <cols>
    <col min="1" max="1" width="5.140625" style="72" customWidth="1"/>
    <col min="2" max="2" width="31" style="72" customWidth="1"/>
    <col min="3" max="3" width="3.85546875" style="72" customWidth="1"/>
    <col min="4" max="4" width="5.5703125" style="72" customWidth="1"/>
    <col min="5" max="5" width="8.28515625" style="72" customWidth="1"/>
    <col min="6" max="6" width="10" style="72" customWidth="1"/>
    <col min="7" max="7" width="7.140625" style="72" customWidth="1"/>
    <col min="8" max="8" width="7.85546875" style="72" customWidth="1"/>
    <col min="9" max="9" width="10.5703125" style="72" customWidth="1"/>
    <col min="10" max="10" width="11" style="72" customWidth="1"/>
    <col min="11" max="16384" width="9.140625" style="72"/>
  </cols>
  <sheetData>
    <row r="1" spans="1:10" x14ac:dyDescent="0.2">
      <c r="A1" s="68"/>
      <c r="B1" s="69"/>
      <c r="C1" s="69"/>
      <c r="D1" s="69"/>
      <c r="E1" s="69"/>
      <c r="F1" s="70"/>
      <c r="G1" s="70"/>
      <c r="H1" s="70"/>
      <c r="I1" s="71"/>
      <c r="J1" s="71" t="s">
        <v>0</v>
      </c>
    </row>
    <row r="2" spans="1:10" ht="30" customHeight="1" x14ac:dyDescent="0.2">
      <c r="A2" s="68"/>
      <c r="B2" s="69"/>
      <c r="C2" s="69"/>
      <c r="D2" s="69"/>
      <c r="E2" s="69"/>
      <c r="F2" s="70"/>
      <c r="G2" s="70"/>
      <c r="H2" s="70"/>
      <c r="I2" s="71"/>
      <c r="J2" s="71" t="s">
        <v>135</v>
      </c>
    </row>
    <row r="3" spans="1:10" x14ac:dyDescent="0.2">
      <c r="A3" s="68"/>
      <c r="B3" s="69"/>
      <c r="C3" s="69"/>
      <c r="D3" s="69"/>
      <c r="E3" s="69"/>
      <c r="F3" s="70"/>
      <c r="G3" s="70"/>
      <c r="H3" s="70"/>
      <c r="I3" s="71"/>
      <c r="J3" s="71"/>
    </row>
    <row r="4" spans="1:10" x14ac:dyDescent="0.2">
      <c r="A4" s="68"/>
      <c r="B4" s="69"/>
      <c r="C4" s="69"/>
      <c r="D4" s="70"/>
      <c r="E4" s="70"/>
      <c r="F4" s="70"/>
      <c r="G4" s="71"/>
      <c r="H4" s="69"/>
      <c r="I4" s="73"/>
      <c r="J4" s="73"/>
    </row>
    <row r="5" spans="1:10" x14ac:dyDescent="0.2">
      <c r="A5" s="68"/>
      <c r="B5" s="73"/>
      <c r="C5" s="73"/>
      <c r="D5" s="68"/>
      <c r="E5" s="68"/>
      <c r="F5" s="68"/>
      <c r="G5" s="74"/>
      <c r="H5" s="73"/>
      <c r="I5" s="73"/>
      <c r="J5" s="73"/>
    </row>
    <row r="6" spans="1:10" x14ac:dyDescent="0.2">
      <c r="A6" s="68" t="s">
        <v>1</v>
      </c>
      <c r="B6" s="68"/>
      <c r="C6" s="68"/>
      <c r="D6" s="68"/>
      <c r="E6" s="68"/>
      <c r="F6" s="68"/>
      <c r="G6" s="68"/>
      <c r="H6" s="73"/>
      <c r="I6" s="73"/>
      <c r="J6" s="73"/>
    </row>
    <row r="7" spans="1:10" x14ac:dyDescent="0.2">
      <c r="A7" s="70"/>
      <c r="B7" s="131" t="s">
        <v>136</v>
      </c>
      <c r="C7" s="131"/>
      <c r="D7" s="131"/>
      <c r="E7" s="131"/>
      <c r="F7" s="131"/>
      <c r="G7" s="131"/>
      <c r="H7" s="131"/>
      <c r="I7" s="131"/>
      <c r="J7" s="73"/>
    </row>
    <row r="8" spans="1:10" x14ac:dyDescent="0.2">
      <c r="A8" s="70"/>
      <c r="B8" s="69"/>
      <c r="C8" s="69"/>
      <c r="D8" s="70"/>
      <c r="E8" s="70"/>
      <c r="F8" s="70"/>
      <c r="G8" s="70"/>
      <c r="H8" s="69"/>
      <c r="I8" s="73"/>
      <c r="J8" s="73"/>
    </row>
    <row r="9" spans="1:10" x14ac:dyDescent="0.2">
      <c r="A9" s="70"/>
      <c r="B9" s="69"/>
      <c r="C9" s="69"/>
      <c r="D9" s="70"/>
      <c r="E9" s="70"/>
      <c r="F9" s="70"/>
      <c r="G9" s="70"/>
      <c r="H9" s="69"/>
      <c r="I9" s="73"/>
      <c r="J9" s="73" t="s">
        <v>87</v>
      </c>
    </row>
    <row r="10" spans="1:10" ht="76.5" x14ac:dyDescent="0.2">
      <c r="A10" s="75" t="s">
        <v>2</v>
      </c>
      <c r="B10" s="75" t="s">
        <v>3</v>
      </c>
      <c r="C10" s="75" t="s">
        <v>4</v>
      </c>
      <c r="D10" s="76" t="s">
        <v>5</v>
      </c>
      <c r="E10" s="76" t="s">
        <v>6</v>
      </c>
      <c r="F10" s="76" t="s">
        <v>7</v>
      </c>
      <c r="G10" s="76" t="s">
        <v>8</v>
      </c>
      <c r="H10" s="75" t="s">
        <v>9</v>
      </c>
      <c r="I10" s="75" t="s">
        <v>105</v>
      </c>
      <c r="J10" s="75" t="s">
        <v>134</v>
      </c>
    </row>
    <row r="11" spans="1:10" ht="38.25" x14ac:dyDescent="0.2">
      <c r="A11" s="77">
        <v>1</v>
      </c>
      <c r="B11" s="78" t="s">
        <v>86</v>
      </c>
      <c r="C11" s="79">
        <v>804</v>
      </c>
      <c r="D11" s="76"/>
      <c r="E11" s="76"/>
      <c r="F11" s="76"/>
      <c r="G11" s="76"/>
      <c r="H11" s="80">
        <v>9413141</v>
      </c>
      <c r="I11" s="80">
        <v>9371848</v>
      </c>
      <c r="J11" s="80">
        <v>9379146</v>
      </c>
    </row>
    <row r="12" spans="1:10" x14ac:dyDescent="0.2">
      <c r="A12" s="81">
        <v>2</v>
      </c>
      <c r="B12" s="82" t="s">
        <v>67</v>
      </c>
      <c r="C12" s="79">
        <v>804</v>
      </c>
      <c r="D12" s="83" t="s">
        <v>10</v>
      </c>
      <c r="E12" s="83" t="s">
        <v>11</v>
      </c>
      <c r="F12" s="83"/>
      <c r="G12" s="83"/>
      <c r="H12" s="84">
        <v>2528494</v>
      </c>
      <c r="I12" s="84">
        <v>2528494</v>
      </c>
      <c r="J12" s="84">
        <v>2528494</v>
      </c>
    </row>
    <row r="13" spans="1:10" ht="51" x14ac:dyDescent="0.2">
      <c r="A13" s="81">
        <v>3</v>
      </c>
      <c r="B13" s="85" t="s">
        <v>76</v>
      </c>
      <c r="C13" s="79">
        <v>804</v>
      </c>
      <c r="D13" s="83" t="s">
        <v>10</v>
      </c>
      <c r="E13" s="83" t="s">
        <v>12</v>
      </c>
      <c r="F13" s="83"/>
      <c r="G13" s="83"/>
      <c r="H13" s="80">
        <v>490169</v>
      </c>
      <c r="I13" s="80">
        <v>490169</v>
      </c>
      <c r="J13" s="80">
        <f>SUM(J14)</f>
        <v>490169</v>
      </c>
    </row>
    <row r="14" spans="1:10" ht="25.5" x14ac:dyDescent="0.2">
      <c r="A14" s="81">
        <v>4</v>
      </c>
      <c r="B14" s="85" t="s">
        <v>13</v>
      </c>
      <c r="C14" s="79">
        <v>804</v>
      </c>
      <c r="D14" s="83" t="s">
        <v>10</v>
      </c>
      <c r="E14" s="83" t="s">
        <v>12</v>
      </c>
      <c r="F14" s="83" t="s">
        <v>155</v>
      </c>
      <c r="G14" s="83"/>
      <c r="H14" s="80">
        <v>490169</v>
      </c>
      <c r="I14" s="80">
        <f t="shared" ref="H14:J17" si="0">I15</f>
        <v>490169</v>
      </c>
      <c r="J14" s="80">
        <f t="shared" si="0"/>
        <v>490169</v>
      </c>
    </row>
    <row r="15" spans="1:10" ht="25.5" x14ac:dyDescent="0.2">
      <c r="A15" s="81">
        <v>5</v>
      </c>
      <c r="B15" s="85" t="s">
        <v>85</v>
      </c>
      <c r="C15" s="79">
        <v>804</v>
      </c>
      <c r="D15" s="83" t="s">
        <v>10</v>
      </c>
      <c r="E15" s="83" t="s">
        <v>12</v>
      </c>
      <c r="F15" s="83" t="s">
        <v>156</v>
      </c>
      <c r="G15" s="83"/>
      <c r="H15" s="80">
        <f t="shared" si="0"/>
        <v>490169</v>
      </c>
      <c r="I15" s="80">
        <f t="shared" si="0"/>
        <v>490169</v>
      </c>
      <c r="J15" s="80">
        <f t="shared" si="0"/>
        <v>490169</v>
      </c>
    </row>
    <row r="16" spans="1:10" ht="51" x14ac:dyDescent="0.2">
      <c r="A16" s="81">
        <v>6</v>
      </c>
      <c r="B16" s="85" t="s">
        <v>14</v>
      </c>
      <c r="C16" s="79">
        <v>804</v>
      </c>
      <c r="D16" s="83" t="s">
        <v>10</v>
      </c>
      <c r="E16" s="83" t="s">
        <v>12</v>
      </c>
      <c r="F16" s="83" t="s">
        <v>157</v>
      </c>
      <c r="G16" s="83"/>
      <c r="H16" s="80">
        <f t="shared" si="0"/>
        <v>490169</v>
      </c>
      <c r="I16" s="80">
        <f t="shared" si="0"/>
        <v>490169</v>
      </c>
      <c r="J16" s="80">
        <f t="shared" si="0"/>
        <v>490169</v>
      </c>
    </row>
    <row r="17" spans="1:10" ht="102" x14ac:dyDescent="0.2">
      <c r="A17" s="81">
        <v>7</v>
      </c>
      <c r="B17" s="85" t="s">
        <v>15</v>
      </c>
      <c r="C17" s="79">
        <v>804</v>
      </c>
      <c r="D17" s="83" t="s">
        <v>10</v>
      </c>
      <c r="E17" s="83" t="s">
        <v>12</v>
      </c>
      <c r="F17" s="83"/>
      <c r="G17" s="83" t="s">
        <v>16</v>
      </c>
      <c r="H17" s="80">
        <f t="shared" si="0"/>
        <v>490169</v>
      </c>
      <c r="I17" s="80">
        <f t="shared" si="0"/>
        <v>490169</v>
      </c>
      <c r="J17" s="80">
        <f t="shared" si="0"/>
        <v>490169</v>
      </c>
    </row>
    <row r="18" spans="1:10" ht="38.25" x14ac:dyDescent="0.2">
      <c r="A18" s="81">
        <v>8</v>
      </c>
      <c r="B18" s="85" t="s">
        <v>17</v>
      </c>
      <c r="C18" s="79">
        <v>804</v>
      </c>
      <c r="D18" s="83" t="s">
        <v>10</v>
      </c>
      <c r="E18" s="83" t="s">
        <v>12</v>
      </c>
      <c r="F18" s="83"/>
      <c r="G18" s="83" t="s">
        <v>18</v>
      </c>
      <c r="H18" s="80">
        <v>490169</v>
      </c>
      <c r="I18" s="80">
        <v>490169</v>
      </c>
      <c r="J18" s="80">
        <v>490169</v>
      </c>
    </row>
    <row r="19" spans="1:10" ht="76.5" x14ac:dyDescent="0.2">
      <c r="A19" s="81">
        <v>9</v>
      </c>
      <c r="B19" s="85" t="s">
        <v>19</v>
      </c>
      <c r="C19" s="79">
        <v>804</v>
      </c>
      <c r="D19" s="83" t="s">
        <v>10</v>
      </c>
      <c r="E19" s="83" t="s">
        <v>20</v>
      </c>
      <c r="F19" s="83"/>
      <c r="G19" s="83"/>
      <c r="H19" s="80">
        <f>H20+H28</f>
        <v>2037320</v>
      </c>
      <c r="I19" s="80">
        <f>I20+I28</f>
        <v>2037320</v>
      </c>
      <c r="J19" s="80">
        <f>J20+J28</f>
        <v>2037320</v>
      </c>
    </row>
    <row r="20" spans="1:10" ht="63.75" x14ac:dyDescent="0.2">
      <c r="A20" s="81">
        <v>10</v>
      </c>
      <c r="B20" s="86" t="s">
        <v>139</v>
      </c>
      <c r="C20" s="79">
        <v>804</v>
      </c>
      <c r="D20" s="83" t="s">
        <v>10</v>
      </c>
      <c r="E20" s="83" t="s">
        <v>20</v>
      </c>
      <c r="F20" s="83" t="s">
        <v>158</v>
      </c>
      <c r="G20" s="87"/>
      <c r="H20" s="80">
        <f>SUM(H21)</f>
        <v>1635</v>
      </c>
      <c r="I20" s="80">
        <f>SUM(I21)</f>
        <v>1635</v>
      </c>
      <c r="J20" s="80">
        <f>SUM(J21)</f>
        <v>1635</v>
      </c>
    </row>
    <row r="21" spans="1:10" ht="25.5" x14ac:dyDescent="0.2">
      <c r="A21" s="81">
        <v>11</v>
      </c>
      <c r="B21" s="82" t="s">
        <v>92</v>
      </c>
      <c r="C21" s="79">
        <v>804</v>
      </c>
      <c r="D21" s="83" t="s">
        <v>10</v>
      </c>
      <c r="E21" s="83" t="s">
        <v>20</v>
      </c>
      <c r="F21" s="83" t="s">
        <v>159</v>
      </c>
      <c r="G21" s="87"/>
      <c r="H21" s="80">
        <f>H22+H25</f>
        <v>1635</v>
      </c>
      <c r="I21" s="80">
        <f>I22+I25</f>
        <v>1635</v>
      </c>
      <c r="J21" s="80">
        <f>J22+J25</f>
        <v>1635</v>
      </c>
    </row>
    <row r="22" spans="1:10" ht="102" x14ac:dyDescent="0.2">
      <c r="A22" s="81">
        <v>12</v>
      </c>
      <c r="B22" s="82" t="s">
        <v>151</v>
      </c>
      <c r="C22" s="79">
        <v>804</v>
      </c>
      <c r="D22" s="83" t="s">
        <v>10</v>
      </c>
      <c r="E22" s="83" t="s">
        <v>20</v>
      </c>
      <c r="F22" s="83" t="s">
        <v>160</v>
      </c>
      <c r="G22" s="88"/>
      <c r="H22" s="80">
        <f t="shared" ref="H22:J23" si="1">SUM(H23)</f>
        <v>1635</v>
      </c>
      <c r="I22" s="80">
        <v>1635</v>
      </c>
      <c r="J22" s="80">
        <f t="shared" si="1"/>
        <v>1635</v>
      </c>
    </row>
    <row r="23" spans="1:10" x14ac:dyDescent="0.2">
      <c r="A23" s="81">
        <v>13</v>
      </c>
      <c r="B23" s="78" t="s">
        <v>54</v>
      </c>
      <c r="C23" s="79">
        <v>804</v>
      </c>
      <c r="D23" s="83" t="s">
        <v>10</v>
      </c>
      <c r="E23" s="83" t="s">
        <v>20</v>
      </c>
      <c r="F23" s="83" t="s">
        <v>160</v>
      </c>
      <c r="G23" s="88" t="s">
        <v>55</v>
      </c>
      <c r="H23" s="80">
        <f t="shared" si="1"/>
        <v>1635</v>
      </c>
      <c r="I23" s="80">
        <f t="shared" si="1"/>
        <v>1635</v>
      </c>
      <c r="J23" s="80">
        <f t="shared" si="1"/>
        <v>1635</v>
      </c>
    </row>
    <row r="24" spans="1:10" ht="13.5" thickBot="1" x14ac:dyDescent="0.25">
      <c r="A24" s="81">
        <v>14</v>
      </c>
      <c r="B24" s="89" t="s">
        <v>96</v>
      </c>
      <c r="C24" s="79">
        <v>804</v>
      </c>
      <c r="D24" s="83" t="s">
        <v>10</v>
      </c>
      <c r="E24" s="83" t="s">
        <v>20</v>
      </c>
      <c r="F24" s="83" t="s">
        <v>160</v>
      </c>
      <c r="G24" s="88" t="s">
        <v>95</v>
      </c>
      <c r="H24" s="80">
        <v>1635</v>
      </c>
      <c r="I24" s="80">
        <v>1635</v>
      </c>
      <c r="J24" s="80">
        <v>1635</v>
      </c>
    </row>
    <row r="25" spans="1:10" ht="102" x14ac:dyDescent="0.2">
      <c r="A25" s="81">
        <v>15</v>
      </c>
      <c r="B25" s="82" t="s">
        <v>147</v>
      </c>
      <c r="C25" s="79">
        <v>804</v>
      </c>
      <c r="D25" s="83" t="s">
        <v>10</v>
      </c>
      <c r="E25" s="83" t="s">
        <v>20</v>
      </c>
      <c r="F25" s="83" t="s">
        <v>161</v>
      </c>
      <c r="G25" s="83"/>
      <c r="H25" s="80">
        <f>SUM(H26)</f>
        <v>0</v>
      </c>
      <c r="I25" s="80">
        <f>SUM(I26)</f>
        <v>0</v>
      </c>
      <c r="J25" s="80">
        <f>SUM(J26)</f>
        <v>0</v>
      </c>
    </row>
    <row r="26" spans="1:10" x14ac:dyDescent="0.2">
      <c r="A26" s="81">
        <v>16</v>
      </c>
      <c r="B26" s="78" t="s">
        <v>54</v>
      </c>
      <c r="C26" s="79">
        <v>804</v>
      </c>
      <c r="D26" s="83" t="s">
        <v>10</v>
      </c>
      <c r="E26" s="83" t="s">
        <v>20</v>
      </c>
      <c r="F26" s="83" t="s">
        <v>161</v>
      </c>
      <c r="G26" s="83" t="s">
        <v>55</v>
      </c>
      <c r="H26" s="80">
        <f>H27</f>
        <v>0</v>
      </c>
      <c r="I26" s="80">
        <f>I27</f>
        <v>0</v>
      </c>
      <c r="J26" s="80">
        <f>J27</f>
        <v>0</v>
      </c>
    </row>
    <row r="27" spans="1:10" ht="13.5" thickBot="1" x14ac:dyDescent="0.25">
      <c r="A27" s="81">
        <v>17</v>
      </c>
      <c r="B27" s="89" t="s">
        <v>96</v>
      </c>
      <c r="C27" s="79">
        <v>804</v>
      </c>
      <c r="D27" s="83" t="s">
        <v>10</v>
      </c>
      <c r="E27" s="83" t="s">
        <v>20</v>
      </c>
      <c r="F27" s="83" t="s">
        <v>161</v>
      </c>
      <c r="G27" s="83" t="s">
        <v>95</v>
      </c>
      <c r="H27" s="80"/>
      <c r="I27" s="80"/>
      <c r="J27" s="80"/>
    </row>
    <row r="28" spans="1:10" ht="25.5" x14ac:dyDescent="0.2">
      <c r="A28" s="81">
        <v>18</v>
      </c>
      <c r="B28" s="85" t="s">
        <v>13</v>
      </c>
      <c r="C28" s="79">
        <v>804</v>
      </c>
      <c r="D28" s="83" t="s">
        <v>10</v>
      </c>
      <c r="E28" s="83" t="s">
        <v>20</v>
      </c>
      <c r="F28" s="83" t="s">
        <v>155</v>
      </c>
      <c r="G28" s="83"/>
      <c r="H28" s="80">
        <f>SUM(H29)</f>
        <v>2035685</v>
      </c>
      <c r="I28" s="80">
        <f>SUM(I29)</f>
        <v>2035685</v>
      </c>
      <c r="J28" s="80">
        <f>SUM(J29)</f>
        <v>2035685</v>
      </c>
    </row>
    <row r="29" spans="1:10" ht="25.5" x14ac:dyDescent="0.2">
      <c r="A29" s="81">
        <v>19</v>
      </c>
      <c r="B29" s="85" t="s">
        <v>85</v>
      </c>
      <c r="C29" s="79">
        <v>804</v>
      </c>
      <c r="D29" s="83" t="s">
        <v>10</v>
      </c>
      <c r="E29" s="83" t="s">
        <v>20</v>
      </c>
      <c r="F29" s="83" t="s">
        <v>156</v>
      </c>
      <c r="G29" s="83"/>
      <c r="H29" s="80">
        <f>H30+H35</f>
        <v>2035685</v>
      </c>
      <c r="I29" s="80">
        <f>I30+I35</f>
        <v>2035685</v>
      </c>
      <c r="J29" s="80">
        <f>J30+J35</f>
        <v>2035685</v>
      </c>
    </row>
    <row r="30" spans="1:10" ht="63.75" x14ac:dyDescent="0.2">
      <c r="A30" s="81">
        <v>20</v>
      </c>
      <c r="B30" s="85" t="s">
        <v>21</v>
      </c>
      <c r="C30" s="79">
        <v>804</v>
      </c>
      <c r="D30" s="83" t="s">
        <v>10</v>
      </c>
      <c r="E30" s="83" t="s">
        <v>20</v>
      </c>
      <c r="F30" s="83" t="s">
        <v>162</v>
      </c>
      <c r="G30" s="83"/>
      <c r="H30" s="80">
        <f>H31+H33</f>
        <v>2032485</v>
      </c>
      <c r="I30" s="80">
        <f>I31+I33</f>
        <v>2032485</v>
      </c>
      <c r="J30" s="80">
        <f>J31+J33</f>
        <v>2032485</v>
      </c>
    </row>
    <row r="31" spans="1:10" ht="102" x14ac:dyDescent="0.2">
      <c r="A31" s="81">
        <v>21</v>
      </c>
      <c r="B31" s="85" t="s">
        <v>15</v>
      </c>
      <c r="C31" s="79">
        <v>804</v>
      </c>
      <c r="D31" s="83" t="s">
        <v>10</v>
      </c>
      <c r="E31" s="83" t="s">
        <v>20</v>
      </c>
      <c r="F31" s="83" t="s">
        <v>162</v>
      </c>
      <c r="G31" s="83" t="s">
        <v>16</v>
      </c>
      <c r="H31" s="80">
        <v>1313727</v>
      </c>
      <c r="I31" s="80">
        <v>1313727</v>
      </c>
      <c r="J31" s="80">
        <v>1313727</v>
      </c>
    </row>
    <row r="32" spans="1:10" ht="38.25" x14ac:dyDescent="0.2">
      <c r="A32" s="81">
        <v>22</v>
      </c>
      <c r="B32" s="85" t="s">
        <v>17</v>
      </c>
      <c r="C32" s="79">
        <v>804</v>
      </c>
      <c r="D32" s="83" t="s">
        <v>10</v>
      </c>
      <c r="E32" s="83" t="s">
        <v>20</v>
      </c>
      <c r="F32" s="83" t="s">
        <v>162</v>
      </c>
      <c r="G32" s="83" t="s">
        <v>18</v>
      </c>
      <c r="H32" s="80">
        <v>1313727</v>
      </c>
      <c r="I32" s="80">
        <v>1313727</v>
      </c>
      <c r="J32" s="80">
        <v>1313727</v>
      </c>
    </row>
    <row r="33" spans="1:10" ht="38.25" x14ac:dyDescent="0.2">
      <c r="A33" s="81">
        <v>23</v>
      </c>
      <c r="B33" s="85" t="s">
        <v>22</v>
      </c>
      <c r="C33" s="79">
        <v>804</v>
      </c>
      <c r="D33" s="83" t="s">
        <v>10</v>
      </c>
      <c r="E33" s="83" t="s">
        <v>20</v>
      </c>
      <c r="F33" s="83" t="s">
        <v>162</v>
      </c>
      <c r="G33" s="83" t="s">
        <v>23</v>
      </c>
      <c r="H33" s="80">
        <v>718758</v>
      </c>
      <c r="I33" s="80">
        <v>718758</v>
      </c>
      <c r="J33" s="80">
        <v>718758</v>
      </c>
    </row>
    <row r="34" spans="1:10" ht="51" x14ac:dyDescent="0.2">
      <c r="A34" s="81">
        <v>24</v>
      </c>
      <c r="B34" s="85" t="s">
        <v>24</v>
      </c>
      <c r="C34" s="79">
        <v>804</v>
      </c>
      <c r="D34" s="83" t="s">
        <v>10</v>
      </c>
      <c r="E34" s="83" t="s">
        <v>20</v>
      </c>
      <c r="F34" s="83" t="s">
        <v>162</v>
      </c>
      <c r="G34" s="83" t="s">
        <v>25</v>
      </c>
      <c r="H34" s="80">
        <v>718758</v>
      </c>
      <c r="I34" s="80">
        <v>718758</v>
      </c>
      <c r="J34" s="80">
        <v>718758</v>
      </c>
    </row>
    <row r="35" spans="1:10" ht="102" x14ac:dyDescent="0.2">
      <c r="A35" s="81">
        <v>25</v>
      </c>
      <c r="B35" s="85" t="s">
        <v>26</v>
      </c>
      <c r="C35" s="79">
        <v>804</v>
      </c>
      <c r="D35" s="83" t="s">
        <v>10</v>
      </c>
      <c r="E35" s="83" t="s">
        <v>20</v>
      </c>
      <c r="F35" s="83" t="s">
        <v>163</v>
      </c>
      <c r="G35" s="83"/>
      <c r="H35" s="80">
        <f>SUM(H36)</f>
        <v>3200</v>
      </c>
      <c r="I35" s="80">
        <f>SUM(I36)</f>
        <v>3200</v>
      </c>
      <c r="J35" s="80">
        <f>SUM(J36)</f>
        <v>3200</v>
      </c>
    </row>
    <row r="36" spans="1:10" ht="38.25" x14ac:dyDescent="0.2">
      <c r="A36" s="81">
        <v>26</v>
      </c>
      <c r="B36" s="85" t="s">
        <v>22</v>
      </c>
      <c r="C36" s="79">
        <v>804</v>
      </c>
      <c r="D36" s="83" t="s">
        <v>10</v>
      </c>
      <c r="E36" s="83" t="s">
        <v>20</v>
      </c>
      <c r="F36" s="83" t="s">
        <v>163</v>
      </c>
      <c r="G36" s="83" t="s">
        <v>23</v>
      </c>
      <c r="H36" s="80">
        <f>H37</f>
        <v>3200</v>
      </c>
      <c r="I36" s="80">
        <f>I37</f>
        <v>3200</v>
      </c>
      <c r="J36" s="80">
        <f>J37</f>
        <v>3200</v>
      </c>
    </row>
    <row r="37" spans="1:10" ht="51" x14ac:dyDescent="0.2">
      <c r="A37" s="81">
        <v>27</v>
      </c>
      <c r="B37" s="85" t="s">
        <v>24</v>
      </c>
      <c r="C37" s="79">
        <v>804</v>
      </c>
      <c r="D37" s="83" t="s">
        <v>10</v>
      </c>
      <c r="E37" s="83" t="s">
        <v>20</v>
      </c>
      <c r="F37" s="83" t="s">
        <v>163</v>
      </c>
      <c r="G37" s="83" t="s">
        <v>25</v>
      </c>
      <c r="H37" s="80">
        <v>3200</v>
      </c>
      <c r="I37" s="80">
        <v>3200</v>
      </c>
      <c r="J37" s="80">
        <v>3200</v>
      </c>
    </row>
    <row r="38" spans="1:10" ht="25.5" x14ac:dyDescent="0.2">
      <c r="A38" s="81">
        <v>28</v>
      </c>
      <c r="B38" s="85" t="s">
        <v>107</v>
      </c>
      <c r="C38" s="79">
        <v>804</v>
      </c>
      <c r="D38" s="83" t="s">
        <v>10</v>
      </c>
      <c r="E38" s="83" t="s">
        <v>108</v>
      </c>
      <c r="F38" s="83"/>
      <c r="G38" s="83"/>
      <c r="H38" s="80"/>
      <c r="I38" s="80"/>
      <c r="J38" s="80"/>
    </row>
    <row r="39" spans="1:10" ht="25.5" x14ac:dyDescent="0.2">
      <c r="A39" s="81">
        <v>29</v>
      </c>
      <c r="B39" s="85" t="s">
        <v>13</v>
      </c>
      <c r="C39" s="79">
        <v>804</v>
      </c>
      <c r="D39" s="83" t="s">
        <v>10</v>
      </c>
      <c r="E39" s="83" t="s">
        <v>108</v>
      </c>
      <c r="F39" s="83" t="s">
        <v>155</v>
      </c>
      <c r="G39" s="83"/>
      <c r="H39" s="80"/>
      <c r="I39" s="80"/>
      <c r="J39" s="80"/>
    </row>
    <row r="40" spans="1:10" ht="25.5" x14ac:dyDescent="0.2">
      <c r="A40" s="81">
        <v>30</v>
      </c>
      <c r="B40" s="85" t="s">
        <v>117</v>
      </c>
      <c r="C40" s="79">
        <v>804</v>
      </c>
      <c r="D40" s="83" t="s">
        <v>10</v>
      </c>
      <c r="E40" s="83" t="s">
        <v>108</v>
      </c>
      <c r="F40" s="83" t="s">
        <v>156</v>
      </c>
      <c r="G40" s="83"/>
      <c r="H40" s="80"/>
      <c r="I40" s="80"/>
      <c r="J40" s="80"/>
    </row>
    <row r="41" spans="1:10" ht="38.25" x14ac:dyDescent="0.2">
      <c r="A41" s="81">
        <v>31</v>
      </c>
      <c r="B41" s="85" t="s">
        <v>118</v>
      </c>
      <c r="C41" s="79">
        <v>804</v>
      </c>
      <c r="D41" s="83" t="s">
        <v>10</v>
      </c>
      <c r="E41" s="83" t="s">
        <v>108</v>
      </c>
      <c r="F41" s="83" t="s">
        <v>164</v>
      </c>
      <c r="G41" s="83"/>
      <c r="H41" s="80"/>
      <c r="I41" s="80"/>
      <c r="J41" s="80"/>
    </row>
    <row r="42" spans="1:10" x14ac:dyDescent="0.2">
      <c r="A42" s="81">
        <v>32</v>
      </c>
      <c r="B42" s="85" t="s">
        <v>119</v>
      </c>
      <c r="C42" s="79">
        <v>804</v>
      </c>
      <c r="D42" s="83" t="s">
        <v>10</v>
      </c>
      <c r="E42" s="83" t="s">
        <v>108</v>
      </c>
      <c r="F42" s="83" t="s">
        <v>164</v>
      </c>
      <c r="G42" s="83" t="s">
        <v>33</v>
      </c>
      <c r="H42" s="80"/>
      <c r="I42" s="80"/>
      <c r="J42" s="80"/>
    </row>
    <row r="43" spans="1:10" x14ac:dyDescent="0.2">
      <c r="A43" s="81">
        <v>33</v>
      </c>
      <c r="B43" s="85" t="s">
        <v>116</v>
      </c>
      <c r="C43" s="79">
        <v>804</v>
      </c>
      <c r="D43" s="83" t="s">
        <v>10</v>
      </c>
      <c r="E43" s="83" t="s">
        <v>108</v>
      </c>
      <c r="F43" s="83" t="s">
        <v>164</v>
      </c>
      <c r="G43" s="83" t="s">
        <v>109</v>
      </c>
      <c r="H43" s="80"/>
      <c r="I43" s="80"/>
      <c r="J43" s="80"/>
    </row>
    <row r="44" spans="1:10" x14ac:dyDescent="0.2">
      <c r="A44" s="81">
        <v>29</v>
      </c>
      <c r="B44" s="85" t="s">
        <v>27</v>
      </c>
      <c r="C44" s="79">
        <v>804</v>
      </c>
      <c r="D44" s="83" t="s">
        <v>10</v>
      </c>
      <c r="E44" s="83" t="s">
        <v>28</v>
      </c>
      <c r="F44" s="83"/>
      <c r="G44" s="83"/>
      <c r="H44" s="80">
        <f>SUM(H45)</f>
        <v>19200</v>
      </c>
      <c r="I44" s="80">
        <f>SUM(I45)</f>
        <v>19200</v>
      </c>
      <c r="J44" s="80">
        <f>SUM(J45)</f>
        <v>19200</v>
      </c>
    </row>
    <row r="45" spans="1:10" ht="25.5" x14ac:dyDescent="0.2">
      <c r="A45" s="81">
        <v>30</v>
      </c>
      <c r="B45" s="85" t="s">
        <v>13</v>
      </c>
      <c r="C45" s="79">
        <v>804</v>
      </c>
      <c r="D45" s="83" t="s">
        <v>10</v>
      </c>
      <c r="E45" s="83" t="s">
        <v>28</v>
      </c>
      <c r="F45" s="83" t="s">
        <v>155</v>
      </c>
      <c r="G45" s="83"/>
      <c r="H45" s="80">
        <f t="shared" ref="H45:J48" si="2">H46</f>
        <v>19200</v>
      </c>
      <c r="I45" s="80">
        <f t="shared" si="2"/>
        <v>19200</v>
      </c>
      <c r="J45" s="80">
        <f t="shared" si="2"/>
        <v>19200</v>
      </c>
    </row>
    <row r="46" spans="1:10" ht="25.5" x14ac:dyDescent="0.2">
      <c r="A46" s="81">
        <v>31</v>
      </c>
      <c r="B46" s="85" t="s">
        <v>85</v>
      </c>
      <c r="C46" s="79">
        <v>804</v>
      </c>
      <c r="D46" s="83" t="s">
        <v>10</v>
      </c>
      <c r="E46" s="83" t="s">
        <v>28</v>
      </c>
      <c r="F46" s="83" t="s">
        <v>156</v>
      </c>
      <c r="G46" s="83"/>
      <c r="H46" s="80">
        <f t="shared" si="2"/>
        <v>19200</v>
      </c>
      <c r="I46" s="80">
        <f t="shared" si="2"/>
        <v>19200</v>
      </c>
      <c r="J46" s="80">
        <f t="shared" si="2"/>
        <v>19200</v>
      </c>
    </row>
    <row r="47" spans="1:10" ht="38.25" x14ac:dyDescent="0.2">
      <c r="A47" s="81">
        <v>32</v>
      </c>
      <c r="B47" s="85" t="s">
        <v>29</v>
      </c>
      <c r="C47" s="79">
        <v>804</v>
      </c>
      <c r="D47" s="83" t="s">
        <v>10</v>
      </c>
      <c r="E47" s="83" t="s">
        <v>28</v>
      </c>
      <c r="F47" s="83" t="s">
        <v>165</v>
      </c>
      <c r="G47" s="83"/>
      <c r="H47" s="80">
        <f t="shared" si="2"/>
        <v>19200</v>
      </c>
      <c r="I47" s="80">
        <f t="shared" si="2"/>
        <v>19200</v>
      </c>
      <c r="J47" s="80">
        <f t="shared" si="2"/>
        <v>19200</v>
      </c>
    </row>
    <row r="48" spans="1:10" x14ac:dyDescent="0.2">
      <c r="A48" s="81">
        <v>33</v>
      </c>
      <c r="B48" s="85" t="s">
        <v>32</v>
      </c>
      <c r="C48" s="79">
        <v>804</v>
      </c>
      <c r="D48" s="83" t="s">
        <v>10</v>
      </c>
      <c r="E48" s="83" t="s">
        <v>28</v>
      </c>
      <c r="F48" s="83" t="s">
        <v>165</v>
      </c>
      <c r="G48" s="83" t="s">
        <v>33</v>
      </c>
      <c r="H48" s="80">
        <f t="shared" si="2"/>
        <v>19200</v>
      </c>
      <c r="I48" s="80">
        <f t="shared" si="2"/>
        <v>19200</v>
      </c>
      <c r="J48" s="80">
        <f t="shared" si="2"/>
        <v>19200</v>
      </c>
    </row>
    <row r="49" spans="1:10" x14ac:dyDescent="0.2">
      <c r="A49" s="81">
        <v>34</v>
      </c>
      <c r="B49" s="85" t="s">
        <v>113</v>
      </c>
      <c r="C49" s="79">
        <v>804</v>
      </c>
      <c r="D49" s="83" t="s">
        <v>10</v>
      </c>
      <c r="E49" s="83" t="s">
        <v>28</v>
      </c>
      <c r="F49" s="83" t="s">
        <v>165</v>
      </c>
      <c r="G49" s="83" t="s">
        <v>112</v>
      </c>
      <c r="H49" s="80">
        <v>19200</v>
      </c>
      <c r="I49" s="80">
        <v>19200</v>
      </c>
      <c r="J49" s="80">
        <v>19200</v>
      </c>
    </row>
    <row r="50" spans="1:10" ht="25.5" x14ac:dyDescent="0.2">
      <c r="A50" s="81">
        <v>35</v>
      </c>
      <c r="B50" s="85" t="s">
        <v>30</v>
      </c>
      <c r="C50" s="79">
        <v>804</v>
      </c>
      <c r="D50" s="83" t="s">
        <v>10</v>
      </c>
      <c r="E50" s="83" t="s">
        <v>31</v>
      </c>
      <c r="F50" s="83"/>
      <c r="G50" s="83"/>
      <c r="H50" s="80">
        <f>SUM(H51)</f>
        <v>638000</v>
      </c>
      <c r="I50" s="80">
        <f>SUM(I51)</f>
        <v>638000</v>
      </c>
      <c r="J50" s="80">
        <f>SUM(J51)</f>
        <v>638000</v>
      </c>
    </row>
    <row r="51" spans="1:10" ht="63.75" x14ac:dyDescent="0.2">
      <c r="A51" s="81">
        <v>36</v>
      </c>
      <c r="B51" s="86" t="s">
        <v>139</v>
      </c>
      <c r="C51" s="79">
        <v>804</v>
      </c>
      <c r="D51" s="83" t="s">
        <v>10</v>
      </c>
      <c r="E51" s="83" t="s">
        <v>31</v>
      </c>
      <c r="F51" s="83" t="s">
        <v>158</v>
      </c>
      <c r="G51" s="83"/>
      <c r="H51" s="80">
        <f>H52+H56</f>
        <v>638000</v>
      </c>
      <c r="I51" s="80">
        <f>I52+I56</f>
        <v>638000</v>
      </c>
      <c r="J51" s="80">
        <f>J52+J56</f>
        <v>638000</v>
      </c>
    </row>
    <row r="52" spans="1:10" ht="38.25" x14ac:dyDescent="0.2">
      <c r="A52" s="81">
        <v>37</v>
      </c>
      <c r="B52" s="86" t="s">
        <v>150</v>
      </c>
      <c r="C52" s="79">
        <v>804</v>
      </c>
      <c r="D52" s="83" t="s">
        <v>10</v>
      </c>
      <c r="E52" s="83" t="s">
        <v>31</v>
      </c>
      <c r="F52" s="83" t="s">
        <v>166</v>
      </c>
      <c r="G52" s="83"/>
      <c r="H52" s="80">
        <f>H53</f>
        <v>522800</v>
      </c>
      <c r="I52" s="80">
        <f>SUM(I53)</f>
        <v>522800</v>
      </c>
      <c r="J52" s="80">
        <f>SUM(J53)</f>
        <v>522800</v>
      </c>
    </row>
    <row r="53" spans="1:10" ht="114.75" x14ac:dyDescent="0.2">
      <c r="A53" s="81">
        <v>38</v>
      </c>
      <c r="B53" s="86" t="s">
        <v>141</v>
      </c>
      <c r="C53" s="79">
        <v>804</v>
      </c>
      <c r="D53" s="83" t="s">
        <v>10</v>
      </c>
      <c r="E53" s="83" t="s">
        <v>31</v>
      </c>
      <c r="F53" s="83" t="s">
        <v>167</v>
      </c>
      <c r="G53" s="83"/>
      <c r="H53" s="80">
        <f>H54</f>
        <v>522800</v>
      </c>
      <c r="I53" s="80">
        <f>I54</f>
        <v>522800</v>
      </c>
      <c r="J53" s="80">
        <f>J54</f>
        <v>522800</v>
      </c>
    </row>
    <row r="54" spans="1:10" ht="38.25" x14ac:dyDescent="0.2">
      <c r="A54" s="81">
        <v>39</v>
      </c>
      <c r="B54" s="85" t="s">
        <v>22</v>
      </c>
      <c r="C54" s="79">
        <v>804</v>
      </c>
      <c r="D54" s="83" t="s">
        <v>10</v>
      </c>
      <c r="E54" s="83" t="s">
        <v>31</v>
      </c>
      <c r="F54" s="83" t="s">
        <v>167</v>
      </c>
      <c r="G54" s="83" t="s">
        <v>23</v>
      </c>
      <c r="H54" s="80">
        <f>SUM(H55)</f>
        <v>522800</v>
      </c>
      <c r="I54" s="80">
        <f>SUM(I55)</f>
        <v>522800</v>
      </c>
      <c r="J54" s="80">
        <f>SUM(J55)</f>
        <v>522800</v>
      </c>
    </row>
    <row r="55" spans="1:10" ht="51" x14ac:dyDescent="0.2">
      <c r="A55" s="81">
        <v>40</v>
      </c>
      <c r="B55" s="85" t="s">
        <v>24</v>
      </c>
      <c r="C55" s="79">
        <v>804</v>
      </c>
      <c r="D55" s="83" t="s">
        <v>10</v>
      </c>
      <c r="E55" s="83" t="s">
        <v>31</v>
      </c>
      <c r="F55" s="83" t="s">
        <v>167</v>
      </c>
      <c r="G55" s="83" t="s">
        <v>25</v>
      </c>
      <c r="H55" s="80">
        <v>522800</v>
      </c>
      <c r="I55" s="80">
        <v>522800</v>
      </c>
      <c r="J55" s="80">
        <v>522800</v>
      </c>
    </row>
    <row r="56" spans="1:10" ht="38.25" x14ac:dyDescent="0.2">
      <c r="A56" s="81">
        <v>41</v>
      </c>
      <c r="B56" s="86" t="s">
        <v>145</v>
      </c>
      <c r="C56" s="79">
        <v>804</v>
      </c>
      <c r="D56" s="83" t="s">
        <v>10</v>
      </c>
      <c r="E56" s="83" t="s">
        <v>31</v>
      </c>
      <c r="F56" s="83" t="s">
        <v>168</v>
      </c>
      <c r="G56" s="83"/>
      <c r="H56" s="80">
        <f>H57+H60+H63</f>
        <v>115200</v>
      </c>
      <c r="I56" s="80">
        <f>I57+I60+I63</f>
        <v>115200</v>
      </c>
      <c r="J56" s="80">
        <f>J57+J60+J63</f>
        <v>115200</v>
      </c>
    </row>
    <row r="57" spans="1:10" ht="127.5" x14ac:dyDescent="0.2">
      <c r="A57" s="81">
        <v>42</v>
      </c>
      <c r="B57" s="86" t="s">
        <v>144</v>
      </c>
      <c r="C57" s="79">
        <v>804</v>
      </c>
      <c r="D57" s="83" t="s">
        <v>10</v>
      </c>
      <c r="E57" s="83" t="s">
        <v>31</v>
      </c>
      <c r="F57" s="83" t="s">
        <v>169</v>
      </c>
      <c r="G57" s="83"/>
      <c r="H57" s="80">
        <f t="shared" ref="H57:J58" si="3">H58</f>
        <v>70400</v>
      </c>
      <c r="I57" s="80">
        <f t="shared" si="3"/>
        <v>70400</v>
      </c>
      <c r="J57" s="80">
        <f t="shared" si="3"/>
        <v>70400</v>
      </c>
    </row>
    <row r="58" spans="1:10" x14ac:dyDescent="0.2">
      <c r="A58" s="81">
        <v>43</v>
      </c>
      <c r="B58" s="90" t="s">
        <v>32</v>
      </c>
      <c r="C58" s="79">
        <v>804</v>
      </c>
      <c r="D58" s="83" t="s">
        <v>10</v>
      </c>
      <c r="E58" s="83" t="s">
        <v>31</v>
      </c>
      <c r="F58" s="83" t="s">
        <v>169</v>
      </c>
      <c r="G58" s="83" t="s">
        <v>33</v>
      </c>
      <c r="H58" s="80">
        <f t="shared" si="3"/>
        <v>70400</v>
      </c>
      <c r="I58" s="80">
        <f t="shared" si="3"/>
        <v>70400</v>
      </c>
      <c r="J58" s="80">
        <f t="shared" si="3"/>
        <v>70400</v>
      </c>
    </row>
    <row r="59" spans="1:10" ht="25.5" x14ac:dyDescent="0.2">
      <c r="A59" s="81">
        <v>44</v>
      </c>
      <c r="B59" s="90" t="s">
        <v>88</v>
      </c>
      <c r="C59" s="79">
        <v>804</v>
      </c>
      <c r="D59" s="83" t="s">
        <v>10</v>
      </c>
      <c r="E59" s="83" t="s">
        <v>31</v>
      </c>
      <c r="F59" s="83" t="s">
        <v>169</v>
      </c>
      <c r="G59" s="83" t="s">
        <v>35</v>
      </c>
      <c r="H59" s="80">
        <v>70400</v>
      </c>
      <c r="I59" s="80">
        <v>70400</v>
      </c>
      <c r="J59" s="80">
        <v>70400</v>
      </c>
    </row>
    <row r="60" spans="1:10" ht="140.25" x14ac:dyDescent="0.2">
      <c r="A60" s="81">
        <v>45</v>
      </c>
      <c r="B60" s="91" t="s">
        <v>152</v>
      </c>
      <c r="C60" s="79">
        <v>804</v>
      </c>
      <c r="D60" s="83" t="s">
        <v>10</v>
      </c>
      <c r="E60" s="83" t="s">
        <v>31</v>
      </c>
      <c r="F60" s="83" t="s">
        <v>191</v>
      </c>
      <c r="G60" s="83"/>
      <c r="H60" s="80">
        <v>40000</v>
      </c>
      <c r="I60" s="80">
        <v>40000</v>
      </c>
      <c r="J60" s="80">
        <v>40000</v>
      </c>
    </row>
    <row r="61" spans="1:10" ht="38.25" x14ac:dyDescent="0.2">
      <c r="A61" s="81">
        <v>46</v>
      </c>
      <c r="B61" s="85" t="s">
        <v>22</v>
      </c>
      <c r="C61" s="79">
        <v>804</v>
      </c>
      <c r="D61" s="83" t="s">
        <v>10</v>
      </c>
      <c r="E61" s="83" t="s">
        <v>31</v>
      </c>
      <c r="F61" s="83" t="s">
        <v>191</v>
      </c>
      <c r="G61" s="83" t="s">
        <v>23</v>
      </c>
      <c r="H61" s="80">
        <v>40000</v>
      </c>
      <c r="I61" s="80">
        <v>40000</v>
      </c>
      <c r="J61" s="80">
        <v>40000</v>
      </c>
    </row>
    <row r="62" spans="1:10" ht="51" x14ac:dyDescent="0.2">
      <c r="A62" s="81">
        <v>47</v>
      </c>
      <c r="B62" s="85" t="s">
        <v>24</v>
      </c>
      <c r="C62" s="79">
        <v>804</v>
      </c>
      <c r="D62" s="83" t="s">
        <v>10</v>
      </c>
      <c r="E62" s="83" t="s">
        <v>31</v>
      </c>
      <c r="F62" s="83" t="s">
        <v>191</v>
      </c>
      <c r="G62" s="83" t="s">
        <v>25</v>
      </c>
      <c r="H62" s="80">
        <v>40000</v>
      </c>
      <c r="I62" s="80">
        <v>40000</v>
      </c>
      <c r="J62" s="80">
        <v>40000</v>
      </c>
    </row>
    <row r="63" spans="1:10" ht="140.25" x14ac:dyDescent="0.2">
      <c r="A63" s="108">
        <v>48</v>
      </c>
      <c r="B63" s="91" t="s">
        <v>187</v>
      </c>
      <c r="C63" s="79">
        <v>804</v>
      </c>
      <c r="D63" s="110" t="s">
        <v>10</v>
      </c>
      <c r="E63" s="110" t="s">
        <v>31</v>
      </c>
      <c r="F63" s="110" t="s">
        <v>188</v>
      </c>
      <c r="G63" s="110"/>
      <c r="H63" s="111">
        <v>4800</v>
      </c>
      <c r="I63" s="111">
        <v>4800</v>
      </c>
      <c r="J63" s="111">
        <v>4800</v>
      </c>
    </row>
    <row r="64" spans="1:10" ht="38.25" x14ac:dyDescent="0.2">
      <c r="A64" s="108">
        <v>49</v>
      </c>
      <c r="B64" s="109" t="s">
        <v>22</v>
      </c>
      <c r="C64" s="79">
        <v>804</v>
      </c>
      <c r="D64" s="110" t="s">
        <v>10</v>
      </c>
      <c r="E64" s="110" t="s">
        <v>31</v>
      </c>
      <c r="F64" s="110" t="s">
        <v>188</v>
      </c>
      <c r="G64" s="110" t="s">
        <v>25</v>
      </c>
      <c r="H64" s="111">
        <v>4800</v>
      </c>
      <c r="I64" s="111">
        <v>4800</v>
      </c>
      <c r="J64" s="111">
        <v>4800</v>
      </c>
    </row>
    <row r="65" spans="1:13" ht="51" x14ac:dyDescent="0.2">
      <c r="A65" s="108">
        <v>50</v>
      </c>
      <c r="B65" s="109" t="s">
        <v>24</v>
      </c>
      <c r="C65" s="79">
        <v>804</v>
      </c>
      <c r="D65" s="110" t="s">
        <v>10</v>
      </c>
      <c r="E65" s="110" t="s">
        <v>31</v>
      </c>
      <c r="F65" s="110" t="s">
        <v>188</v>
      </c>
      <c r="G65" s="110" t="s">
        <v>25</v>
      </c>
      <c r="H65" s="111">
        <v>4800</v>
      </c>
      <c r="I65" s="111">
        <v>4800</v>
      </c>
      <c r="J65" s="111">
        <v>4800</v>
      </c>
    </row>
    <row r="66" spans="1:13" x14ac:dyDescent="0.2">
      <c r="A66" s="81">
        <v>51</v>
      </c>
      <c r="B66" s="92" t="s">
        <v>36</v>
      </c>
      <c r="C66" s="93">
        <v>804</v>
      </c>
      <c r="D66" s="94" t="s">
        <v>12</v>
      </c>
      <c r="E66" s="94" t="s">
        <v>11</v>
      </c>
      <c r="F66" s="112" t="s">
        <v>170</v>
      </c>
      <c r="G66" s="95"/>
      <c r="H66" s="96">
        <f>SUM(H67)</f>
        <v>87800</v>
      </c>
      <c r="I66" s="96">
        <f>SUM(I67)</f>
        <v>82900</v>
      </c>
      <c r="J66" s="96">
        <f>SUM(J67)</f>
        <v>82900</v>
      </c>
    </row>
    <row r="67" spans="1:13" x14ac:dyDescent="0.2">
      <c r="A67" s="81">
        <v>52</v>
      </c>
      <c r="B67" s="97" t="s">
        <v>37</v>
      </c>
      <c r="C67" s="79">
        <v>804</v>
      </c>
      <c r="D67" s="83" t="s">
        <v>12</v>
      </c>
      <c r="E67" s="83" t="s">
        <v>38</v>
      </c>
      <c r="F67" s="88" t="s">
        <v>170</v>
      </c>
      <c r="G67" s="88"/>
      <c r="H67" s="80">
        <f t="shared" ref="H67:J69" si="4">H68</f>
        <v>87800</v>
      </c>
      <c r="I67" s="80">
        <f t="shared" si="4"/>
        <v>82900</v>
      </c>
      <c r="J67" s="80">
        <f t="shared" si="4"/>
        <v>82900</v>
      </c>
    </row>
    <row r="68" spans="1:13" ht="25.5" x14ac:dyDescent="0.2">
      <c r="A68" s="81">
        <v>53</v>
      </c>
      <c r="B68" s="85" t="s">
        <v>13</v>
      </c>
      <c r="C68" s="79">
        <v>804</v>
      </c>
      <c r="D68" s="83" t="s">
        <v>12</v>
      </c>
      <c r="E68" s="83" t="s">
        <v>38</v>
      </c>
      <c r="F68" s="83" t="s">
        <v>155</v>
      </c>
      <c r="G68" s="88"/>
      <c r="H68" s="80">
        <f t="shared" si="4"/>
        <v>87800</v>
      </c>
      <c r="I68" s="80">
        <f t="shared" si="4"/>
        <v>82900</v>
      </c>
      <c r="J68" s="80">
        <f t="shared" si="4"/>
        <v>82900</v>
      </c>
    </row>
    <row r="69" spans="1:13" ht="25.5" x14ac:dyDescent="0.2">
      <c r="A69" s="81">
        <v>54</v>
      </c>
      <c r="B69" s="85" t="s">
        <v>85</v>
      </c>
      <c r="C69" s="79">
        <v>804</v>
      </c>
      <c r="D69" s="83" t="s">
        <v>12</v>
      </c>
      <c r="E69" s="83" t="s">
        <v>38</v>
      </c>
      <c r="F69" s="83" t="s">
        <v>156</v>
      </c>
      <c r="G69" s="88"/>
      <c r="H69" s="80">
        <f t="shared" si="4"/>
        <v>87800</v>
      </c>
      <c r="I69" s="80">
        <f t="shared" si="4"/>
        <v>82900</v>
      </c>
      <c r="J69" s="80">
        <f t="shared" si="4"/>
        <v>82900</v>
      </c>
      <c r="L69" s="98"/>
      <c r="M69" s="99"/>
    </row>
    <row r="70" spans="1:13" x14ac:dyDescent="0.2">
      <c r="A70" s="128">
        <v>55</v>
      </c>
      <c r="B70" s="129" t="s">
        <v>39</v>
      </c>
      <c r="C70" s="128">
        <v>804</v>
      </c>
      <c r="D70" s="130" t="s">
        <v>12</v>
      </c>
      <c r="E70" s="130" t="s">
        <v>38</v>
      </c>
      <c r="F70" s="130" t="s">
        <v>197</v>
      </c>
      <c r="G70" s="130"/>
      <c r="H70" s="132">
        <v>87800</v>
      </c>
      <c r="I70" s="132">
        <v>82900</v>
      </c>
      <c r="J70" s="132">
        <v>82900</v>
      </c>
    </row>
    <row r="71" spans="1:13" x14ac:dyDescent="0.2">
      <c r="A71" s="128"/>
      <c r="B71" s="129"/>
      <c r="C71" s="128"/>
      <c r="D71" s="130"/>
      <c r="E71" s="130"/>
      <c r="F71" s="130"/>
      <c r="G71" s="130"/>
      <c r="H71" s="132"/>
      <c r="I71" s="132"/>
      <c r="J71" s="132"/>
    </row>
    <row r="72" spans="1:13" ht="102" x14ac:dyDescent="0.2">
      <c r="A72" s="81">
        <v>56</v>
      </c>
      <c r="B72" s="85" t="s">
        <v>15</v>
      </c>
      <c r="C72" s="79">
        <v>804</v>
      </c>
      <c r="D72" s="83" t="s">
        <v>12</v>
      </c>
      <c r="E72" s="83" t="s">
        <v>38</v>
      </c>
      <c r="F72" s="81">
        <v>9330051180</v>
      </c>
      <c r="G72" s="81">
        <v>100</v>
      </c>
      <c r="H72" s="80">
        <f>SUM(H73)</f>
        <v>68000</v>
      </c>
      <c r="I72" s="80">
        <f>SUM(I73)</f>
        <v>68000</v>
      </c>
      <c r="J72" s="80">
        <f>SUM(J73)</f>
        <v>68000</v>
      </c>
    </row>
    <row r="73" spans="1:13" ht="38.25" x14ac:dyDescent="0.2">
      <c r="A73" s="81">
        <v>57</v>
      </c>
      <c r="B73" s="85" t="s">
        <v>17</v>
      </c>
      <c r="C73" s="79">
        <v>804</v>
      </c>
      <c r="D73" s="83" t="s">
        <v>12</v>
      </c>
      <c r="E73" s="83" t="s">
        <v>38</v>
      </c>
      <c r="F73" s="81">
        <v>9330051180</v>
      </c>
      <c r="G73" s="81">
        <v>120</v>
      </c>
      <c r="H73" s="80">
        <v>68000</v>
      </c>
      <c r="I73" s="80">
        <v>68000</v>
      </c>
      <c r="J73" s="80">
        <v>68000</v>
      </c>
    </row>
    <row r="74" spans="1:13" ht="38.25" x14ac:dyDescent="0.2">
      <c r="A74" s="81">
        <v>58</v>
      </c>
      <c r="B74" s="100" t="s">
        <v>22</v>
      </c>
      <c r="C74" s="79">
        <v>804</v>
      </c>
      <c r="D74" s="83" t="s">
        <v>12</v>
      </c>
      <c r="E74" s="83" t="s">
        <v>38</v>
      </c>
      <c r="F74" s="81">
        <v>9330051180</v>
      </c>
      <c r="G74" s="81">
        <v>200</v>
      </c>
      <c r="H74" s="80">
        <f>SUM(H75)</f>
        <v>19800</v>
      </c>
      <c r="I74" s="80">
        <f>SUM(I75)</f>
        <v>14900</v>
      </c>
      <c r="J74" s="80">
        <v>14900</v>
      </c>
    </row>
    <row r="75" spans="1:13" ht="51" x14ac:dyDescent="0.2">
      <c r="A75" s="81">
        <v>59</v>
      </c>
      <c r="B75" s="100" t="s">
        <v>24</v>
      </c>
      <c r="C75" s="79">
        <v>804</v>
      </c>
      <c r="D75" s="83" t="s">
        <v>12</v>
      </c>
      <c r="E75" s="83" t="s">
        <v>38</v>
      </c>
      <c r="F75" s="81">
        <v>9330051180</v>
      </c>
      <c r="G75" s="81">
        <v>240</v>
      </c>
      <c r="H75" s="80">
        <v>19800</v>
      </c>
      <c r="I75" s="80">
        <v>14900</v>
      </c>
      <c r="J75" s="80">
        <v>700</v>
      </c>
    </row>
    <row r="76" spans="1:13" ht="25.5" x14ac:dyDescent="0.2">
      <c r="A76" s="81">
        <v>60</v>
      </c>
      <c r="B76" s="90" t="s">
        <v>70</v>
      </c>
      <c r="C76" s="79">
        <v>804</v>
      </c>
      <c r="D76" s="83" t="s">
        <v>38</v>
      </c>
      <c r="E76" s="83" t="s">
        <v>11</v>
      </c>
      <c r="F76" s="94"/>
      <c r="G76" s="94"/>
      <c r="H76" s="80">
        <f>H77+H83</f>
        <v>80928</v>
      </c>
      <c r="I76" s="80">
        <f>I77+I83</f>
        <v>80928</v>
      </c>
      <c r="J76" s="80">
        <f>J77+J83</f>
        <v>80928</v>
      </c>
    </row>
    <row r="77" spans="1:13" ht="51" x14ac:dyDescent="0.2">
      <c r="A77" s="81">
        <v>61</v>
      </c>
      <c r="B77" s="85" t="s">
        <v>40</v>
      </c>
      <c r="C77" s="79">
        <v>804</v>
      </c>
      <c r="D77" s="83" t="s">
        <v>38</v>
      </c>
      <c r="E77" s="83" t="s">
        <v>41</v>
      </c>
      <c r="F77" s="83"/>
      <c r="G77" s="83"/>
      <c r="H77" s="80">
        <f t="shared" ref="H77:J79" si="5">H78</f>
        <v>1928</v>
      </c>
      <c r="I77" s="80">
        <f t="shared" si="5"/>
        <v>1928</v>
      </c>
      <c r="J77" s="80">
        <f t="shared" si="5"/>
        <v>1928</v>
      </c>
    </row>
    <row r="78" spans="1:13" ht="63.75" x14ac:dyDescent="0.2">
      <c r="A78" s="81">
        <v>62</v>
      </c>
      <c r="B78" s="86" t="s">
        <v>139</v>
      </c>
      <c r="C78" s="79">
        <v>804</v>
      </c>
      <c r="D78" s="83" t="s">
        <v>38</v>
      </c>
      <c r="E78" s="83" t="s">
        <v>41</v>
      </c>
      <c r="F78" s="83" t="s">
        <v>158</v>
      </c>
      <c r="G78" s="83"/>
      <c r="H78" s="80">
        <f t="shared" si="5"/>
        <v>1928</v>
      </c>
      <c r="I78" s="80">
        <f t="shared" si="5"/>
        <v>1928</v>
      </c>
      <c r="J78" s="80">
        <f t="shared" si="5"/>
        <v>1928</v>
      </c>
    </row>
    <row r="79" spans="1:13" ht="38.25" x14ac:dyDescent="0.2">
      <c r="A79" s="81">
        <v>63</v>
      </c>
      <c r="B79" s="86" t="s">
        <v>145</v>
      </c>
      <c r="C79" s="79">
        <v>804</v>
      </c>
      <c r="D79" s="83" t="s">
        <v>38</v>
      </c>
      <c r="E79" s="83" t="s">
        <v>41</v>
      </c>
      <c r="F79" s="83" t="s">
        <v>168</v>
      </c>
      <c r="G79" s="83"/>
      <c r="H79" s="80">
        <f t="shared" si="5"/>
        <v>1928</v>
      </c>
      <c r="I79" s="80">
        <f t="shared" si="5"/>
        <v>1928</v>
      </c>
      <c r="J79" s="80">
        <f t="shared" si="5"/>
        <v>1928</v>
      </c>
    </row>
    <row r="80" spans="1:13" ht="165.75" x14ac:dyDescent="0.2">
      <c r="A80" s="81">
        <v>64</v>
      </c>
      <c r="B80" s="78" t="s">
        <v>153</v>
      </c>
      <c r="C80" s="79">
        <v>804</v>
      </c>
      <c r="D80" s="83" t="s">
        <v>38</v>
      </c>
      <c r="E80" s="83" t="s">
        <v>41</v>
      </c>
      <c r="F80" s="83" t="s">
        <v>171</v>
      </c>
      <c r="G80" s="83"/>
      <c r="H80" s="80">
        <f>SUM(H81)</f>
        <v>1928</v>
      </c>
      <c r="I80" s="80">
        <f>SUM(I81)</f>
        <v>1928</v>
      </c>
      <c r="J80" s="80">
        <f>SUM(J81)</f>
        <v>1928</v>
      </c>
    </row>
    <row r="81" spans="1:10" ht="38.25" x14ac:dyDescent="0.2">
      <c r="A81" s="81">
        <v>65</v>
      </c>
      <c r="B81" s="85" t="s">
        <v>22</v>
      </c>
      <c r="C81" s="79">
        <v>804</v>
      </c>
      <c r="D81" s="83" t="s">
        <v>38</v>
      </c>
      <c r="E81" s="83" t="s">
        <v>41</v>
      </c>
      <c r="F81" s="83" t="s">
        <v>171</v>
      </c>
      <c r="G81" s="83" t="s">
        <v>23</v>
      </c>
      <c r="H81" s="80">
        <f>H82</f>
        <v>1928</v>
      </c>
      <c r="I81" s="80">
        <f>I82</f>
        <v>1928</v>
      </c>
      <c r="J81" s="80">
        <f>J82</f>
        <v>1928</v>
      </c>
    </row>
    <row r="82" spans="1:10" ht="51" x14ac:dyDescent="0.2">
      <c r="A82" s="81">
        <v>66</v>
      </c>
      <c r="B82" s="85" t="s">
        <v>24</v>
      </c>
      <c r="C82" s="79">
        <v>804</v>
      </c>
      <c r="D82" s="83" t="s">
        <v>38</v>
      </c>
      <c r="E82" s="83" t="s">
        <v>41</v>
      </c>
      <c r="F82" s="83" t="s">
        <v>171</v>
      </c>
      <c r="G82" s="83" t="s">
        <v>25</v>
      </c>
      <c r="H82" s="80">
        <v>1928</v>
      </c>
      <c r="I82" s="80">
        <v>1928</v>
      </c>
      <c r="J82" s="80">
        <v>1928</v>
      </c>
    </row>
    <row r="83" spans="1:10" ht="25.5" x14ac:dyDescent="0.2">
      <c r="A83" s="81">
        <v>67</v>
      </c>
      <c r="B83" s="85" t="s">
        <v>42</v>
      </c>
      <c r="C83" s="79">
        <v>804</v>
      </c>
      <c r="D83" s="83" t="s">
        <v>38</v>
      </c>
      <c r="E83" s="83" t="s">
        <v>43</v>
      </c>
      <c r="F83" s="83"/>
      <c r="G83" s="83"/>
      <c r="H83" s="80">
        <f t="shared" ref="H83:J87" si="6">H84</f>
        <v>79000</v>
      </c>
      <c r="I83" s="80">
        <f t="shared" si="6"/>
        <v>79000</v>
      </c>
      <c r="J83" s="80">
        <f t="shared" si="6"/>
        <v>79000</v>
      </c>
    </row>
    <row r="84" spans="1:10" ht="63.75" x14ac:dyDescent="0.2">
      <c r="A84" s="81">
        <v>68</v>
      </c>
      <c r="B84" s="86" t="s">
        <v>139</v>
      </c>
      <c r="C84" s="79">
        <v>804</v>
      </c>
      <c r="D84" s="83" t="s">
        <v>38</v>
      </c>
      <c r="E84" s="83" t="s">
        <v>43</v>
      </c>
      <c r="F84" s="83" t="s">
        <v>158</v>
      </c>
      <c r="G84" s="83"/>
      <c r="H84" s="80">
        <f t="shared" si="6"/>
        <v>79000</v>
      </c>
      <c r="I84" s="80">
        <f t="shared" si="6"/>
        <v>79000</v>
      </c>
      <c r="J84" s="80">
        <f t="shared" si="6"/>
        <v>79000</v>
      </c>
    </row>
    <row r="85" spans="1:10" ht="38.25" x14ac:dyDescent="0.2">
      <c r="A85" s="81">
        <v>69</v>
      </c>
      <c r="B85" s="86" t="s">
        <v>145</v>
      </c>
      <c r="C85" s="79">
        <v>804</v>
      </c>
      <c r="D85" s="83" t="s">
        <v>38</v>
      </c>
      <c r="E85" s="83" t="s">
        <v>43</v>
      </c>
      <c r="F85" s="83" t="s">
        <v>168</v>
      </c>
      <c r="G85" s="83"/>
      <c r="H85" s="80">
        <f t="shared" si="6"/>
        <v>79000</v>
      </c>
      <c r="I85" s="80">
        <f t="shared" si="6"/>
        <v>79000</v>
      </c>
      <c r="J85" s="80">
        <f t="shared" si="6"/>
        <v>79000</v>
      </c>
    </row>
    <row r="86" spans="1:10" ht="140.25" x14ac:dyDescent="0.2">
      <c r="A86" s="81">
        <v>70</v>
      </c>
      <c r="B86" s="86" t="s">
        <v>146</v>
      </c>
      <c r="C86" s="79">
        <v>804</v>
      </c>
      <c r="D86" s="83" t="s">
        <v>38</v>
      </c>
      <c r="E86" s="83" t="s">
        <v>43</v>
      </c>
      <c r="F86" s="83" t="s">
        <v>172</v>
      </c>
      <c r="G86" s="83"/>
      <c r="H86" s="80">
        <f t="shared" si="6"/>
        <v>79000</v>
      </c>
      <c r="I86" s="80">
        <f t="shared" si="6"/>
        <v>79000</v>
      </c>
      <c r="J86" s="80">
        <f t="shared" si="6"/>
        <v>79000</v>
      </c>
    </row>
    <row r="87" spans="1:10" ht="38.25" x14ac:dyDescent="0.2">
      <c r="A87" s="81">
        <v>71</v>
      </c>
      <c r="B87" s="85" t="s">
        <v>22</v>
      </c>
      <c r="C87" s="79">
        <v>804</v>
      </c>
      <c r="D87" s="83" t="s">
        <v>38</v>
      </c>
      <c r="E87" s="83" t="s">
        <v>43</v>
      </c>
      <c r="F87" s="83" t="s">
        <v>172</v>
      </c>
      <c r="G87" s="83" t="s">
        <v>23</v>
      </c>
      <c r="H87" s="80">
        <f t="shared" si="6"/>
        <v>79000</v>
      </c>
      <c r="I87" s="80">
        <f t="shared" si="6"/>
        <v>79000</v>
      </c>
      <c r="J87" s="80">
        <f t="shared" si="6"/>
        <v>79000</v>
      </c>
    </row>
    <row r="88" spans="1:10" ht="51" x14ac:dyDescent="0.2">
      <c r="A88" s="81">
        <v>72</v>
      </c>
      <c r="B88" s="85" t="s">
        <v>24</v>
      </c>
      <c r="C88" s="79">
        <v>804</v>
      </c>
      <c r="D88" s="83" t="s">
        <v>38</v>
      </c>
      <c r="E88" s="83" t="s">
        <v>43</v>
      </c>
      <c r="F88" s="83" t="s">
        <v>172</v>
      </c>
      <c r="G88" s="83" t="s">
        <v>25</v>
      </c>
      <c r="H88" s="80">
        <v>79000</v>
      </c>
      <c r="I88" s="80">
        <v>79000</v>
      </c>
      <c r="J88" s="80">
        <v>79000</v>
      </c>
    </row>
    <row r="89" spans="1:10" x14ac:dyDescent="0.2">
      <c r="A89" s="81">
        <v>73</v>
      </c>
      <c r="B89" s="90" t="s">
        <v>64</v>
      </c>
      <c r="C89" s="79">
        <v>804</v>
      </c>
      <c r="D89" s="83" t="s">
        <v>20</v>
      </c>
      <c r="E89" s="83" t="s">
        <v>11</v>
      </c>
      <c r="F89" s="83"/>
      <c r="G89" s="83"/>
      <c r="H89" s="80">
        <f t="shared" ref="H89:J91" si="7">SUM(H90)</f>
        <v>210500</v>
      </c>
      <c r="I89" s="80">
        <f t="shared" si="7"/>
        <v>168700</v>
      </c>
      <c r="J89" s="80">
        <f t="shared" si="7"/>
        <v>174200</v>
      </c>
    </row>
    <row r="90" spans="1:10" ht="25.5" x14ac:dyDescent="0.2">
      <c r="A90" s="81">
        <v>74</v>
      </c>
      <c r="B90" s="85" t="s">
        <v>44</v>
      </c>
      <c r="C90" s="79">
        <v>804</v>
      </c>
      <c r="D90" s="83" t="s">
        <v>20</v>
      </c>
      <c r="E90" s="83" t="s">
        <v>41</v>
      </c>
      <c r="F90" s="83"/>
      <c r="G90" s="83"/>
      <c r="H90" s="80">
        <f>H91</f>
        <v>210500</v>
      </c>
      <c r="I90" s="80">
        <f>I91</f>
        <v>168700</v>
      </c>
      <c r="J90" s="80">
        <f>J91</f>
        <v>174200</v>
      </c>
    </row>
    <row r="91" spans="1:10" ht="63.75" x14ac:dyDescent="0.2">
      <c r="A91" s="81">
        <v>75</v>
      </c>
      <c r="B91" s="86" t="s">
        <v>139</v>
      </c>
      <c r="C91" s="79">
        <v>804</v>
      </c>
      <c r="D91" s="83" t="s">
        <v>20</v>
      </c>
      <c r="E91" s="83" t="s">
        <v>41</v>
      </c>
      <c r="F91" s="83" t="s">
        <v>158</v>
      </c>
      <c r="G91" s="83"/>
      <c r="H91" s="80">
        <f t="shared" si="7"/>
        <v>210500</v>
      </c>
      <c r="I91" s="80">
        <f t="shared" si="7"/>
        <v>168700</v>
      </c>
      <c r="J91" s="80">
        <f t="shared" si="7"/>
        <v>174200</v>
      </c>
    </row>
    <row r="92" spans="1:10" ht="38.25" x14ac:dyDescent="0.2">
      <c r="A92" s="81">
        <v>76</v>
      </c>
      <c r="B92" s="78" t="s">
        <v>89</v>
      </c>
      <c r="C92" s="79">
        <v>804</v>
      </c>
      <c r="D92" s="83" t="s">
        <v>20</v>
      </c>
      <c r="E92" s="83" t="s">
        <v>41</v>
      </c>
      <c r="F92" s="83" t="s">
        <v>173</v>
      </c>
      <c r="G92" s="83"/>
      <c r="H92" s="80">
        <f>H93</f>
        <v>210500</v>
      </c>
      <c r="I92" s="80">
        <f>I93</f>
        <v>168700</v>
      </c>
      <c r="J92" s="80">
        <f>J93</f>
        <v>174200</v>
      </c>
    </row>
    <row r="93" spans="1:10" ht="140.25" x14ac:dyDescent="0.2">
      <c r="A93" s="81">
        <v>77</v>
      </c>
      <c r="B93" s="86" t="s">
        <v>143</v>
      </c>
      <c r="C93" s="79">
        <v>804</v>
      </c>
      <c r="D93" s="83" t="s">
        <v>20</v>
      </c>
      <c r="E93" s="83" t="s">
        <v>41</v>
      </c>
      <c r="F93" s="83" t="s">
        <v>174</v>
      </c>
      <c r="G93" s="83"/>
      <c r="H93" s="80">
        <f t="shared" ref="H93:J94" si="8">SUM(H94)</f>
        <v>210500</v>
      </c>
      <c r="I93" s="80">
        <f t="shared" si="8"/>
        <v>168700</v>
      </c>
      <c r="J93" s="80">
        <f t="shared" si="8"/>
        <v>174200</v>
      </c>
    </row>
    <row r="94" spans="1:10" ht="38.25" x14ac:dyDescent="0.2">
      <c r="A94" s="81">
        <v>78</v>
      </c>
      <c r="B94" s="85" t="s">
        <v>22</v>
      </c>
      <c r="C94" s="79">
        <v>804</v>
      </c>
      <c r="D94" s="83" t="s">
        <v>20</v>
      </c>
      <c r="E94" s="83" t="s">
        <v>41</v>
      </c>
      <c r="F94" s="83" t="s">
        <v>175</v>
      </c>
      <c r="G94" s="83" t="s">
        <v>23</v>
      </c>
      <c r="H94" s="80">
        <f t="shared" si="8"/>
        <v>210500</v>
      </c>
      <c r="I94" s="80">
        <f t="shared" si="8"/>
        <v>168700</v>
      </c>
      <c r="J94" s="80">
        <f t="shared" si="8"/>
        <v>174200</v>
      </c>
    </row>
    <row r="95" spans="1:10" ht="51" x14ac:dyDescent="0.2">
      <c r="A95" s="81">
        <v>79</v>
      </c>
      <c r="B95" s="85" t="s">
        <v>24</v>
      </c>
      <c r="C95" s="79">
        <v>804</v>
      </c>
      <c r="D95" s="83" t="s">
        <v>20</v>
      </c>
      <c r="E95" s="83" t="s">
        <v>41</v>
      </c>
      <c r="F95" s="83" t="s">
        <v>175</v>
      </c>
      <c r="G95" s="83" t="s">
        <v>25</v>
      </c>
      <c r="H95" s="80">
        <v>210500</v>
      </c>
      <c r="I95" s="80">
        <v>168700</v>
      </c>
      <c r="J95" s="80">
        <v>174200</v>
      </c>
    </row>
    <row r="96" spans="1:10" x14ac:dyDescent="0.2">
      <c r="A96" s="81">
        <v>80</v>
      </c>
      <c r="B96" s="90" t="s">
        <v>61</v>
      </c>
      <c r="C96" s="79">
        <v>804</v>
      </c>
      <c r="D96" s="83" t="s">
        <v>45</v>
      </c>
      <c r="E96" s="83" t="s">
        <v>11</v>
      </c>
      <c r="F96" s="83"/>
      <c r="G96" s="83"/>
      <c r="H96" s="80">
        <f>SUM(H97)</f>
        <v>1479850</v>
      </c>
      <c r="I96" s="80">
        <f>SUM(I97)</f>
        <v>1250961</v>
      </c>
      <c r="J96" s="80">
        <f>SUM(J97)</f>
        <v>1018098</v>
      </c>
    </row>
    <row r="97" spans="1:10" x14ac:dyDescent="0.2">
      <c r="A97" s="81">
        <v>81</v>
      </c>
      <c r="B97" s="85" t="s">
        <v>46</v>
      </c>
      <c r="C97" s="79">
        <v>804</v>
      </c>
      <c r="D97" s="83" t="s">
        <v>45</v>
      </c>
      <c r="E97" s="83" t="s">
        <v>38</v>
      </c>
      <c r="F97" s="83"/>
      <c r="G97" s="83"/>
      <c r="H97" s="80">
        <f t="shared" ref="H97:J98" si="9">H98</f>
        <v>1479850</v>
      </c>
      <c r="I97" s="80">
        <f t="shared" si="9"/>
        <v>1250961</v>
      </c>
      <c r="J97" s="80">
        <f t="shared" si="9"/>
        <v>1018098</v>
      </c>
    </row>
    <row r="98" spans="1:10" ht="63.75" x14ac:dyDescent="0.2">
      <c r="A98" s="81">
        <v>82</v>
      </c>
      <c r="B98" s="86" t="s">
        <v>139</v>
      </c>
      <c r="C98" s="79">
        <v>804</v>
      </c>
      <c r="D98" s="83" t="s">
        <v>45</v>
      </c>
      <c r="E98" s="83" t="s">
        <v>38</v>
      </c>
      <c r="F98" s="83" t="s">
        <v>176</v>
      </c>
      <c r="G98" s="83"/>
      <c r="H98" s="80">
        <f t="shared" si="9"/>
        <v>1479850</v>
      </c>
      <c r="I98" s="80">
        <f t="shared" si="9"/>
        <v>1250961</v>
      </c>
      <c r="J98" s="80">
        <f t="shared" si="9"/>
        <v>1018098</v>
      </c>
    </row>
    <row r="99" spans="1:10" ht="25.5" x14ac:dyDescent="0.2">
      <c r="A99" s="81">
        <v>83</v>
      </c>
      <c r="B99" s="78" t="s">
        <v>90</v>
      </c>
      <c r="C99" s="79">
        <v>804</v>
      </c>
      <c r="D99" s="83" t="s">
        <v>45</v>
      </c>
      <c r="E99" s="83" t="s">
        <v>38</v>
      </c>
      <c r="F99" s="83" t="s">
        <v>177</v>
      </c>
      <c r="G99" s="83"/>
      <c r="H99" s="80">
        <f>H100+H103</f>
        <v>1479850</v>
      </c>
      <c r="I99" s="80">
        <f>I100+I103</f>
        <v>1250961</v>
      </c>
      <c r="J99" s="80">
        <v>1018098</v>
      </c>
    </row>
    <row r="100" spans="1:10" ht="114.75" x14ac:dyDescent="0.2">
      <c r="A100" s="81">
        <v>84</v>
      </c>
      <c r="B100" s="78" t="s">
        <v>106</v>
      </c>
      <c r="C100" s="79">
        <v>804</v>
      </c>
      <c r="D100" s="83" t="s">
        <v>45</v>
      </c>
      <c r="E100" s="83" t="s">
        <v>38</v>
      </c>
      <c r="F100" s="83" t="s">
        <v>178</v>
      </c>
      <c r="G100" s="83"/>
      <c r="H100" s="80">
        <f>SUM(H101)</f>
        <v>853000</v>
      </c>
      <c r="I100" s="80">
        <f>SUM(I101)</f>
        <v>853000</v>
      </c>
      <c r="J100" s="80">
        <f>SUM(J101)</f>
        <v>853000</v>
      </c>
    </row>
    <row r="101" spans="1:10" ht="38.25" x14ac:dyDescent="0.2">
      <c r="A101" s="81">
        <v>85</v>
      </c>
      <c r="B101" s="85" t="s">
        <v>22</v>
      </c>
      <c r="C101" s="79">
        <v>804</v>
      </c>
      <c r="D101" s="83" t="s">
        <v>45</v>
      </c>
      <c r="E101" s="83" t="s">
        <v>38</v>
      </c>
      <c r="F101" s="83" t="s">
        <v>179</v>
      </c>
      <c r="G101" s="83" t="s">
        <v>23</v>
      </c>
      <c r="H101" s="80">
        <f>H102</f>
        <v>853000</v>
      </c>
      <c r="I101" s="80">
        <f>I102</f>
        <v>853000</v>
      </c>
      <c r="J101" s="80">
        <f>J102</f>
        <v>853000</v>
      </c>
    </row>
    <row r="102" spans="1:10" ht="51" x14ac:dyDescent="0.2">
      <c r="A102" s="81">
        <v>86</v>
      </c>
      <c r="B102" s="85" t="s">
        <v>24</v>
      </c>
      <c r="C102" s="79">
        <v>804</v>
      </c>
      <c r="D102" s="83" t="s">
        <v>45</v>
      </c>
      <c r="E102" s="83" t="s">
        <v>38</v>
      </c>
      <c r="F102" s="83" t="s">
        <v>178</v>
      </c>
      <c r="G102" s="83" t="s">
        <v>25</v>
      </c>
      <c r="H102" s="80">
        <v>853000</v>
      </c>
      <c r="I102" s="80">
        <v>853000</v>
      </c>
      <c r="J102" s="80">
        <v>853000</v>
      </c>
    </row>
    <row r="103" spans="1:10" ht="114.75" x14ac:dyDescent="0.2">
      <c r="A103" s="81">
        <v>87</v>
      </c>
      <c r="B103" s="85" t="s">
        <v>142</v>
      </c>
      <c r="C103" s="79">
        <v>804</v>
      </c>
      <c r="D103" s="83" t="s">
        <v>45</v>
      </c>
      <c r="E103" s="83" t="s">
        <v>38</v>
      </c>
      <c r="F103" s="83" t="s">
        <v>180</v>
      </c>
      <c r="G103" s="83"/>
      <c r="H103" s="80">
        <f t="shared" ref="H103:I103" si="10">SUM(H104)</f>
        <v>626850</v>
      </c>
      <c r="I103" s="80">
        <f t="shared" si="10"/>
        <v>397961</v>
      </c>
      <c r="J103" s="80">
        <v>165098</v>
      </c>
    </row>
    <row r="104" spans="1:10" ht="38.25" x14ac:dyDescent="0.2">
      <c r="A104" s="81">
        <v>88</v>
      </c>
      <c r="B104" s="85" t="s">
        <v>22</v>
      </c>
      <c r="C104" s="79">
        <v>804</v>
      </c>
      <c r="D104" s="83" t="s">
        <v>45</v>
      </c>
      <c r="E104" s="83" t="s">
        <v>38</v>
      </c>
      <c r="F104" s="83" t="s">
        <v>180</v>
      </c>
      <c r="G104" s="83" t="s">
        <v>23</v>
      </c>
      <c r="H104" s="80">
        <f>H105</f>
        <v>626850</v>
      </c>
      <c r="I104" s="80">
        <v>397961</v>
      </c>
      <c r="J104" s="80">
        <v>165098</v>
      </c>
    </row>
    <row r="105" spans="1:10" ht="51" x14ac:dyDescent="0.2">
      <c r="A105" s="81">
        <v>89</v>
      </c>
      <c r="B105" s="85" t="s">
        <v>24</v>
      </c>
      <c r="C105" s="79">
        <v>804</v>
      </c>
      <c r="D105" s="83" t="s">
        <v>45</v>
      </c>
      <c r="E105" s="83" t="s">
        <v>38</v>
      </c>
      <c r="F105" s="83" t="s">
        <v>180</v>
      </c>
      <c r="G105" s="83" t="s">
        <v>25</v>
      </c>
      <c r="H105" s="80">
        <v>626850</v>
      </c>
      <c r="I105" s="80">
        <v>397961</v>
      </c>
      <c r="J105" s="80">
        <v>165098</v>
      </c>
    </row>
    <row r="106" spans="1:10" x14ac:dyDescent="0.2">
      <c r="A106" s="81">
        <v>90</v>
      </c>
      <c r="B106" s="90" t="s">
        <v>91</v>
      </c>
      <c r="C106" s="79">
        <v>804</v>
      </c>
      <c r="D106" s="83" t="s">
        <v>47</v>
      </c>
      <c r="E106" s="83" t="s">
        <v>11</v>
      </c>
      <c r="F106" s="83"/>
      <c r="G106" s="83"/>
      <c r="H106" s="80">
        <f>SUM(H107)</f>
        <v>4369374</v>
      </c>
      <c r="I106" s="80">
        <f>SUM(I107)</f>
        <v>4369374</v>
      </c>
      <c r="J106" s="80">
        <f>SUM(J107)</f>
        <v>4369374</v>
      </c>
    </row>
    <row r="107" spans="1:10" x14ac:dyDescent="0.2">
      <c r="A107" s="81">
        <v>91</v>
      </c>
      <c r="B107" s="78" t="s">
        <v>48</v>
      </c>
      <c r="C107" s="79">
        <v>804</v>
      </c>
      <c r="D107" s="83" t="s">
        <v>47</v>
      </c>
      <c r="E107" s="83" t="s">
        <v>10</v>
      </c>
      <c r="F107" s="83"/>
      <c r="G107" s="83"/>
      <c r="H107" s="80">
        <f>H108</f>
        <v>4369374</v>
      </c>
      <c r="I107" s="80">
        <f>I108</f>
        <v>4369374</v>
      </c>
      <c r="J107" s="80">
        <f>J108</f>
        <v>4369374</v>
      </c>
    </row>
    <row r="108" spans="1:10" ht="51" x14ac:dyDescent="0.2">
      <c r="A108" s="81">
        <v>92</v>
      </c>
      <c r="B108" s="86" t="s">
        <v>84</v>
      </c>
      <c r="C108" s="101">
        <v>804</v>
      </c>
      <c r="D108" s="83" t="s">
        <v>47</v>
      </c>
      <c r="E108" s="83" t="s">
        <v>10</v>
      </c>
      <c r="F108" s="101">
        <v>200000000</v>
      </c>
      <c r="G108" s="101"/>
      <c r="H108" s="101">
        <f>H109+H113</f>
        <v>4369374</v>
      </c>
      <c r="I108" s="101">
        <f>I109+I113</f>
        <v>4369374</v>
      </c>
      <c r="J108" s="101">
        <f>J109+J113</f>
        <v>4369374</v>
      </c>
    </row>
    <row r="109" spans="1:10" ht="38.25" x14ac:dyDescent="0.2">
      <c r="A109" s="81">
        <v>93</v>
      </c>
      <c r="B109" s="82" t="s">
        <v>148</v>
      </c>
      <c r="C109" s="79">
        <v>804</v>
      </c>
      <c r="D109" s="83" t="s">
        <v>47</v>
      </c>
      <c r="E109" s="83" t="s">
        <v>10</v>
      </c>
      <c r="F109" s="83" t="s">
        <v>181</v>
      </c>
      <c r="G109" s="83"/>
      <c r="H109" s="80">
        <f>H110</f>
        <v>3328734</v>
      </c>
      <c r="I109" s="80">
        <f>I110</f>
        <v>3328734</v>
      </c>
      <c r="J109" s="80">
        <f>J110</f>
        <v>3328734</v>
      </c>
    </row>
    <row r="110" spans="1:10" ht="76.5" x14ac:dyDescent="0.2">
      <c r="A110" s="81">
        <v>94</v>
      </c>
      <c r="B110" s="78" t="s">
        <v>149</v>
      </c>
      <c r="C110" s="79">
        <v>804</v>
      </c>
      <c r="D110" s="83" t="s">
        <v>47</v>
      </c>
      <c r="E110" s="83" t="s">
        <v>10</v>
      </c>
      <c r="F110" s="83" t="s">
        <v>182</v>
      </c>
      <c r="G110" s="83"/>
      <c r="H110" s="80">
        <f>SUM(H111)</f>
        <v>3328734</v>
      </c>
      <c r="I110" s="80">
        <f>SUM(I111)</f>
        <v>3328734</v>
      </c>
      <c r="J110" s="80">
        <f>SUM(J111)</f>
        <v>3328734</v>
      </c>
    </row>
    <row r="111" spans="1:10" ht="51" x14ac:dyDescent="0.2">
      <c r="A111" s="81">
        <v>95</v>
      </c>
      <c r="B111" s="78" t="s">
        <v>49</v>
      </c>
      <c r="C111" s="79">
        <v>804</v>
      </c>
      <c r="D111" s="83" t="s">
        <v>47</v>
      </c>
      <c r="E111" s="83" t="s">
        <v>10</v>
      </c>
      <c r="F111" s="83" t="s">
        <v>182</v>
      </c>
      <c r="G111" s="83" t="s">
        <v>50</v>
      </c>
      <c r="H111" s="80">
        <f>H112</f>
        <v>3328734</v>
      </c>
      <c r="I111" s="80">
        <f>I112</f>
        <v>3328734</v>
      </c>
      <c r="J111" s="80">
        <f>J112</f>
        <v>3328734</v>
      </c>
    </row>
    <row r="112" spans="1:10" ht="25.5" x14ac:dyDescent="0.2">
      <c r="A112" s="81">
        <v>96</v>
      </c>
      <c r="B112" s="78" t="s">
        <v>51</v>
      </c>
      <c r="C112" s="79">
        <v>804</v>
      </c>
      <c r="D112" s="83" t="s">
        <v>47</v>
      </c>
      <c r="E112" s="83" t="s">
        <v>10</v>
      </c>
      <c r="F112" s="83" t="s">
        <v>182</v>
      </c>
      <c r="G112" s="83" t="s">
        <v>52</v>
      </c>
      <c r="H112" s="80">
        <v>3328734</v>
      </c>
      <c r="I112" s="80">
        <v>3328734</v>
      </c>
      <c r="J112" s="80">
        <v>3328734</v>
      </c>
    </row>
    <row r="113" spans="1:13" ht="38.25" x14ac:dyDescent="0.2">
      <c r="A113" s="81">
        <v>97</v>
      </c>
      <c r="B113" s="82" t="s">
        <v>93</v>
      </c>
      <c r="C113" s="79">
        <v>804</v>
      </c>
      <c r="D113" s="83" t="s">
        <v>47</v>
      </c>
      <c r="E113" s="83" t="s">
        <v>10</v>
      </c>
      <c r="F113" s="83" t="s">
        <v>183</v>
      </c>
      <c r="G113" s="87"/>
      <c r="H113" s="80">
        <f>H114</f>
        <v>1040640</v>
      </c>
      <c r="I113" s="80">
        <f>I114</f>
        <v>1040640</v>
      </c>
      <c r="J113" s="80">
        <f>J114</f>
        <v>1040640</v>
      </c>
    </row>
    <row r="114" spans="1:13" ht="114.75" x14ac:dyDescent="0.2">
      <c r="A114" s="81">
        <v>98</v>
      </c>
      <c r="B114" s="82" t="s">
        <v>122</v>
      </c>
      <c r="C114" s="79">
        <v>804</v>
      </c>
      <c r="D114" s="83" t="s">
        <v>47</v>
      </c>
      <c r="E114" s="83" t="s">
        <v>10</v>
      </c>
      <c r="F114" s="83" t="s">
        <v>184</v>
      </c>
      <c r="G114" s="87"/>
      <c r="H114" s="80">
        <f>SUM(H115)</f>
        <v>1040640</v>
      </c>
      <c r="I114" s="80">
        <f>SUM(I115)</f>
        <v>1040640</v>
      </c>
      <c r="J114" s="80">
        <f>SUM(J115)</f>
        <v>1040640</v>
      </c>
      <c r="L114" s="98"/>
      <c r="M114" s="99"/>
    </row>
    <row r="115" spans="1:13" x14ac:dyDescent="0.2">
      <c r="A115" s="81">
        <v>99</v>
      </c>
      <c r="B115" s="78" t="s">
        <v>54</v>
      </c>
      <c r="C115" s="79">
        <v>804</v>
      </c>
      <c r="D115" s="83" t="s">
        <v>47</v>
      </c>
      <c r="E115" s="83" t="s">
        <v>10</v>
      </c>
      <c r="F115" s="83" t="s">
        <v>184</v>
      </c>
      <c r="G115" s="83" t="s">
        <v>55</v>
      </c>
      <c r="H115" s="80">
        <f>H116</f>
        <v>1040640</v>
      </c>
      <c r="I115" s="80">
        <f>I116</f>
        <v>1040640</v>
      </c>
      <c r="J115" s="80">
        <f>J116</f>
        <v>1040640</v>
      </c>
    </row>
    <row r="116" spans="1:13" ht="13.5" thickBot="1" x14ac:dyDescent="0.25">
      <c r="A116" s="81">
        <v>100</v>
      </c>
      <c r="B116" s="89" t="s">
        <v>96</v>
      </c>
      <c r="C116" s="79">
        <v>804</v>
      </c>
      <c r="D116" s="83" t="s">
        <v>47</v>
      </c>
      <c r="E116" s="83" t="s">
        <v>10</v>
      </c>
      <c r="F116" s="83" t="s">
        <v>184</v>
      </c>
      <c r="G116" s="83" t="s">
        <v>95</v>
      </c>
      <c r="H116" s="80">
        <v>1040640</v>
      </c>
      <c r="I116" s="80">
        <v>1040640</v>
      </c>
      <c r="J116" s="80">
        <v>1040640</v>
      </c>
    </row>
    <row r="117" spans="1:13" x14ac:dyDescent="0.2">
      <c r="A117" s="81">
        <v>101</v>
      </c>
      <c r="B117" s="102" t="s">
        <v>57</v>
      </c>
      <c r="C117" s="79">
        <v>804</v>
      </c>
      <c r="D117" s="83"/>
      <c r="E117" s="83"/>
      <c r="F117" s="83"/>
      <c r="G117" s="83"/>
      <c r="H117" s="80"/>
      <c r="I117" s="80">
        <v>234296</v>
      </c>
      <c r="J117" s="80">
        <v>468957</v>
      </c>
    </row>
    <row r="118" spans="1:13" x14ac:dyDescent="0.2">
      <c r="A118" s="81">
        <v>102</v>
      </c>
      <c r="B118" s="103" t="s">
        <v>58</v>
      </c>
      <c r="C118" s="79"/>
      <c r="D118" s="94"/>
      <c r="E118" s="94"/>
      <c r="F118" s="94"/>
      <c r="G118" s="94"/>
      <c r="H118" s="104">
        <v>9413141</v>
      </c>
      <c r="I118" s="104">
        <v>9371848</v>
      </c>
      <c r="J118" s="104">
        <v>9379146</v>
      </c>
    </row>
  </sheetData>
  <mergeCells count="11">
    <mergeCell ref="B7:I7"/>
    <mergeCell ref="H70:H71"/>
    <mergeCell ref="I70:I71"/>
    <mergeCell ref="J70:J71"/>
    <mergeCell ref="G70:G71"/>
    <mergeCell ref="A70:A71"/>
    <mergeCell ref="B70:B71"/>
    <mergeCell ref="E70:E71"/>
    <mergeCell ref="F70:F71"/>
    <mergeCell ref="C70:C71"/>
    <mergeCell ref="D70:D71"/>
  </mergeCells>
  <phoneticPr fontId="1" type="noConversion"/>
  <pageMargins left="0.70866141732283472" right="0.31496062992125984" top="0.94488188976377963" bottom="0.55118110236220474" header="0.31496062992125984" footer="0.31496062992125984"/>
  <pageSetup paperSize="9" scale="80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abSelected="1" workbookViewId="0">
      <selection activeCell="E75" sqref="E75"/>
    </sheetView>
  </sheetViews>
  <sheetFormatPr defaultRowHeight="15" x14ac:dyDescent="0.25"/>
  <cols>
    <col min="1" max="1" width="4.42578125" style="8" customWidth="1"/>
    <col min="2" max="2" width="32.85546875" style="8" customWidth="1"/>
    <col min="3" max="3" width="4.7109375" style="8" customWidth="1"/>
    <col min="4" max="4" width="4.5703125" style="8" customWidth="1"/>
    <col min="5" max="5" width="9.85546875" style="8" customWidth="1"/>
    <col min="6" max="6" width="3.85546875" style="8" customWidth="1"/>
    <col min="7" max="7" width="8.42578125" style="8" customWidth="1"/>
    <col min="8" max="8" width="8.7109375" style="8" customWidth="1"/>
    <col min="9" max="9" width="9.28515625" style="8" customWidth="1"/>
    <col min="10" max="10" width="0.28515625" style="8" customWidth="1"/>
    <col min="11" max="16384" width="9.140625" style="8"/>
  </cols>
  <sheetData>
    <row r="1" spans="1:10" x14ac:dyDescent="0.25">
      <c r="A1" s="1"/>
      <c r="B1" s="55"/>
      <c r="C1" s="55"/>
      <c r="D1" s="55"/>
      <c r="E1" s="56"/>
      <c r="F1" s="56"/>
      <c r="G1" s="56"/>
      <c r="H1" s="57"/>
      <c r="I1" s="57" t="s">
        <v>94</v>
      </c>
    </row>
    <row r="2" spans="1:10" x14ac:dyDescent="0.25">
      <c r="A2" s="1"/>
      <c r="B2" s="55"/>
      <c r="C2" s="55"/>
      <c r="D2" s="55"/>
      <c r="E2" s="56"/>
      <c r="F2" s="56"/>
      <c r="G2" s="56"/>
      <c r="H2" s="57"/>
      <c r="I2" s="57" t="s">
        <v>137</v>
      </c>
    </row>
    <row r="3" spans="1:10" x14ac:dyDescent="0.25">
      <c r="A3" s="1"/>
      <c r="B3" s="55"/>
      <c r="C3" s="55"/>
      <c r="D3" s="55"/>
      <c r="E3" s="56"/>
      <c r="F3" s="56"/>
      <c r="G3" s="56"/>
      <c r="H3" s="57"/>
      <c r="I3" s="57"/>
    </row>
    <row r="4" spans="1:10" x14ac:dyDescent="0.25">
      <c r="A4" s="1"/>
      <c r="B4" s="5"/>
      <c r="C4" s="6"/>
      <c r="D4" s="6"/>
      <c r="E4" s="6"/>
      <c r="F4" s="7"/>
      <c r="G4" s="5"/>
      <c r="H4" s="2"/>
      <c r="I4" s="2"/>
    </row>
    <row r="5" spans="1:10" x14ac:dyDescent="0.25">
      <c r="A5" s="1"/>
      <c r="B5" s="2"/>
      <c r="C5" s="1"/>
      <c r="D5" s="1"/>
      <c r="E5" s="1"/>
      <c r="F5" s="3"/>
      <c r="G5" s="2"/>
      <c r="H5" s="2"/>
      <c r="I5" s="2"/>
    </row>
    <row r="6" spans="1:10" x14ac:dyDescent="0.25">
      <c r="A6" s="1" t="s">
        <v>1</v>
      </c>
      <c r="B6" s="1"/>
      <c r="C6" s="1"/>
      <c r="D6" s="1"/>
      <c r="E6" s="1"/>
      <c r="F6" s="1"/>
      <c r="G6" s="2"/>
      <c r="H6" s="2"/>
      <c r="I6" s="2"/>
    </row>
    <row r="7" spans="1:10" ht="56.25" customHeight="1" x14ac:dyDescent="0.25">
      <c r="A7" s="6"/>
      <c r="B7" s="134" t="s">
        <v>103</v>
      </c>
      <c r="C7" s="134"/>
      <c r="D7" s="134"/>
      <c r="E7" s="134"/>
      <c r="F7" s="134"/>
      <c r="G7" s="134"/>
      <c r="H7" s="134"/>
      <c r="I7" s="134"/>
      <c r="J7" s="134"/>
    </row>
    <row r="8" spans="1:10" x14ac:dyDescent="0.25">
      <c r="A8" s="6"/>
      <c r="B8" s="5"/>
      <c r="C8" s="6"/>
      <c r="D8" s="6"/>
      <c r="E8" s="6"/>
      <c r="F8" s="6"/>
      <c r="G8" s="5"/>
      <c r="H8" s="2"/>
      <c r="I8" s="2"/>
    </row>
    <row r="9" spans="1:10" x14ac:dyDescent="0.25">
      <c r="A9" s="6"/>
      <c r="B9" s="5"/>
      <c r="C9" s="6"/>
      <c r="D9" s="6"/>
      <c r="E9" s="6"/>
      <c r="F9" s="6"/>
      <c r="G9" s="5"/>
      <c r="H9" s="2"/>
      <c r="I9" s="2" t="s">
        <v>87</v>
      </c>
    </row>
    <row r="10" spans="1:10" ht="80.25" x14ac:dyDescent="0.25">
      <c r="A10" s="9" t="s">
        <v>2</v>
      </c>
      <c r="B10" s="9" t="s">
        <v>3</v>
      </c>
      <c r="C10" s="10" t="s">
        <v>5</v>
      </c>
      <c r="D10" s="10" t="s">
        <v>6</v>
      </c>
      <c r="E10" s="10" t="s">
        <v>7</v>
      </c>
      <c r="F10" s="10" t="s">
        <v>8</v>
      </c>
      <c r="G10" s="9" t="s">
        <v>9</v>
      </c>
      <c r="H10" s="9" t="s">
        <v>105</v>
      </c>
      <c r="I10" s="9" t="s">
        <v>134</v>
      </c>
    </row>
    <row r="11" spans="1:10" x14ac:dyDescent="0.25">
      <c r="A11" s="16">
        <v>1</v>
      </c>
      <c r="B11" s="14" t="s">
        <v>67</v>
      </c>
      <c r="C11" s="18" t="s">
        <v>10</v>
      </c>
      <c r="D11" s="18" t="s">
        <v>11</v>
      </c>
      <c r="E11" s="18"/>
      <c r="F11" s="18"/>
      <c r="G11" s="34">
        <v>2527489</v>
      </c>
      <c r="H11" s="34">
        <v>2527489</v>
      </c>
      <c r="I11" s="34">
        <v>2527489</v>
      </c>
    </row>
    <row r="12" spans="1:10" ht="60" x14ac:dyDescent="0.25">
      <c r="A12" s="16">
        <v>2</v>
      </c>
      <c r="B12" s="17" t="s">
        <v>76</v>
      </c>
      <c r="C12" s="18" t="s">
        <v>10</v>
      </c>
      <c r="D12" s="18" t="s">
        <v>12</v>
      </c>
      <c r="E12" s="18"/>
      <c r="F12" s="18"/>
      <c r="G12" s="13">
        <f>SUM(G13)</f>
        <v>490169</v>
      </c>
      <c r="H12" s="13">
        <f>SUM(H13)</f>
        <v>490169</v>
      </c>
      <c r="I12" s="13">
        <f>SUM(I13)</f>
        <v>490169</v>
      </c>
    </row>
    <row r="13" spans="1:10" ht="30" x14ac:dyDescent="0.25">
      <c r="A13" s="16">
        <v>3</v>
      </c>
      <c r="B13" s="17" t="s">
        <v>13</v>
      </c>
      <c r="C13" s="18" t="s">
        <v>10</v>
      </c>
      <c r="D13" s="18" t="s">
        <v>12</v>
      </c>
      <c r="E13" s="116" t="s">
        <v>155</v>
      </c>
      <c r="F13" s="18"/>
      <c r="G13" s="13">
        <f>G14</f>
        <v>490169</v>
      </c>
      <c r="H13" s="13">
        <f t="shared" ref="H13:I16" si="0">H14</f>
        <v>490169</v>
      </c>
      <c r="I13" s="13">
        <f t="shared" si="0"/>
        <v>490169</v>
      </c>
    </row>
    <row r="14" spans="1:10" ht="30" x14ac:dyDescent="0.25">
      <c r="A14" s="16">
        <v>4</v>
      </c>
      <c r="B14" s="17" t="s">
        <v>85</v>
      </c>
      <c r="C14" s="18" t="s">
        <v>10</v>
      </c>
      <c r="D14" s="18" t="s">
        <v>12</v>
      </c>
      <c r="E14" s="116" t="s">
        <v>1</v>
      </c>
      <c r="F14" s="18"/>
      <c r="G14" s="13">
        <f>G15</f>
        <v>490169</v>
      </c>
      <c r="H14" s="13">
        <f t="shared" si="0"/>
        <v>490169</v>
      </c>
      <c r="I14" s="13">
        <f t="shared" si="0"/>
        <v>490169</v>
      </c>
    </row>
    <row r="15" spans="1:10" ht="60" x14ac:dyDescent="0.25">
      <c r="A15" s="16">
        <v>5</v>
      </c>
      <c r="B15" s="17" t="s">
        <v>14</v>
      </c>
      <c r="C15" s="18" t="s">
        <v>10</v>
      </c>
      <c r="D15" s="18" t="s">
        <v>12</v>
      </c>
      <c r="E15" s="116" t="s">
        <v>157</v>
      </c>
      <c r="F15" s="18"/>
      <c r="G15" s="13">
        <f>G16</f>
        <v>490169</v>
      </c>
      <c r="H15" s="13">
        <f t="shared" si="0"/>
        <v>490169</v>
      </c>
      <c r="I15" s="13">
        <f t="shared" si="0"/>
        <v>490169</v>
      </c>
    </row>
    <row r="16" spans="1:10" ht="105" x14ac:dyDescent="0.25">
      <c r="A16" s="16">
        <v>6</v>
      </c>
      <c r="B16" s="17" t="s">
        <v>15</v>
      </c>
      <c r="C16" s="18" t="s">
        <v>10</v>
      </c>
      <c r="D16" s="18" t="s">
        <v>12</v>
      </c>
      <c r="E16" s="18"/>
      <c r="F16" s="18" t="s">
        <v>16</v>
      </c>
      <c r="G16" s="13">
        <f>G17</f>
        <v>490169</v>
      </c>
      <c r="H16" s="13">
        <f t="shared" si="0"/>
        <v>490169</v>
      </c>
      <c r="I16" s="13">
        <f t="shared" si="0"/>
        <v>490169</v>
      </c>
    </row>
    <row r="17" spans="1:9" ht="45" x14ac:dyDescent="0.25">
      <c r="A17" s="16">
        <v>7</v>
      </c>
      <c r="B17" s="17" t="s">
        <v>17</v>
      </c>
      <c r="C17" s="18" t="s">
        <v>10</v>
      </c>
      <c r="D17" s="18" t="s">
        <v>12</v>
      </c>
      <c r="E17" s="18"/>
      <c r="F17" s="18" t="s">
        <v>18</v>
      </c>
      <c r="G17" s="13">
        <v>490169</v>
      </c>
      <c r="H17" s="13">
        <v>490169</v>
      </c>
      <c r="I17" s="13">
        <v>490169</v>
      </c>
    </row>
    <row r="18" spans="1:9" ht="90" x14ac:dyDescent="0.25">
      <c r="A18" s="16">
        <v>8</v>
      </c>
      <c r="B18" s="17" t="s">
        <v>19</v>
      </c>
      <c r="C18" s="18" t="s">
        <v>10</v>
      </c>
      <c r="D18" s="18" t="s">
        <v>20</v>
      </c>
      <c r="E18" s="18"/>
      <c r="F18" s="18"/>
      <c r="G18" s="13">
        <f>G19+G27</f>
        <v>2037320</v>
      </c>
      <c r="H18" s="13">
        <f>H19+H27</f>
        <v>2037320</v>
      </c>
      <c r="I18" s="13">
        <f>I19+I27</f>
        <v>2037320</v>
      </c>
    </row>
    <row r="19" spans="1:9" ht="75" x14ac:dyDescent="0.25">
      <c r="A19" s="16">
        <v>9</v>
      </c>
      <c r="B19" s="29" t="s">
        <v>139</v>
      </c>
      <c r="C19" s="18" t="s">
        <v>10</v>
      </c>
      <c r="D19" s="18" t="s">
        <v>20</v>
      </c>
      <c r="E19" s="116" t="s">
        <v>158</v>
      </c>
      <c r="F19" s="33"/>
      <c r="G19" s="13">
        <f>SUM(G20)</f>
        <v>1635</v>
      </c>
      <c r="H19" s="13">
        <f>SUM(H20)</f>
        <v>1635</v>
      </c>
      <c r="I19" s="13">
        <f>SUM(I20)</f>
        <v>1635</v>
      </c>
    </row>
    <row r="20" spans="1:9" ht="30" x14ac:dyDescent="0.25">
      <c r="A20" s="16">
        <v>10</v>
      </c>
      <c r="B20" s="14" t="s">
        <v>92</v>
      </c>
      <c r="C20" s="18" t="s">
        <v>10</v>
      </c>
      <c r="D20" s="18" t="s">
        <v>20</v>
      </c>
      <c r="E20" s="116" t="s">
        <v>159</v>
      </c>
      <c r="F20" s="33"/>
      <c r="G20" s="13">
        <f>G21+G24</f>
        <v>1635</v>
      </c>
      <c r="H20" s="13">
        <f>H21+H24</f>
        <v>1635</v>
      </c>
      <c r="I20" s="13">
        <f>I21+I24</f>
        <v>1635</v>
      </c>
    </row>
    <row r="21" spans="1:9" ht="120" x14ac:dyDescent="0.25">
      <c r="A21" s="16">
        <v>11</v>
      </c>
      <c r="B21" s="14" t="s">
        <v>151</v>
      </c>
      <c r="C21" s="18" t="s">
        <v>10</v>
      </c>
      <c r="D21" s="18" t="s">
        <v>20</v>
      </c>
      <c r="E21" s="116" t="s">
        <v>160</v>
      </c>
      <c r="F21" s="32"/>
      <c r="G21" s="13">
        <f t="shared" ref="G21:I22" si="1">SUM(G22)</f>
        <v>1635</v>
      </c>
      <c r="H21" s="13">
        <f t="shared" si="1"/>
        <v>1635</v>
      </c>
      <c r="I21" s="13">
        <f t="shared" si="1"/>
        <v>1635</v>
      </c>
    </row>
    <row r="22" spans="1:9" x14ac:dyDescent="0.25">
      <c r="A22" s="16">
        <v>12</v>
      </c>
      <c r="B22" s="12" t="s">
        <v>54</v>
      </c>
      <c r="C22" s="18" t="s">
        <v>10</v>
      </c>
      <c r="D22" s="18" t="s">
        <v>20</v>
      </c>
      <c r="E22" s="116" t="s">
        <v>160</v>
      </c>
      <c r="F22" s="32" t="s">
        <v>55</v>
      </c>
      <c r="G22" s="13">
        <f t="shared" si="1"/>
        <v>1635</v>
      </c>
      <c r="H22" s="13">
        <f t="shared" si="1"/>
        <v>1635</v>
      </c>
      <c r="I22" s="13">
        <f t="shared" si="1"/>
        <v>1635</v>
      </c>
    </row>
    <row r="23" spans="1:9" ht="32.25" thickBot="1" x14ac:dyDescent="0.3">
      <c r="A23" s="16">
        <v>13</v>
      </c>
      <c r="B23" s="4" t="s">
        <v>96</v>
      </c>
      <c r="C23" s="18" t="s">
        <v>10</v>
      </c>
      <c r="D23" s="18" t="s">
        <v>20</v>
      </c>
      <c r="E23" s="116" t="s">
        <v>160</v>
      </c>
      <c r="F23" s="32" t="s">
        <v>95</v>
      </c>
      <c r="G23" s="13">
        <v>1635</v>
      </c>
      <c r="H23" s="13">
        <v>1635</v>
      </c>
      <c r="I23" s="13">
        <v>1635</v>
      </c>
    </row>
    <row r="24" spans="1:9" ht="120" x14ac:dyDescent="0.25">
      <c r="A24" s="16">
        <v>14</v>
      </c>
      <c r="B24" s="14" t="s">
        <v>147</v>
      </c>
      <c r="C24" s="18" t="s">
        <v>10</v>
      </c>
      <c r="D24" s="18" t="s">
        <v>20</v>
      </c>
      <c r="E24" s="116" t="s">
        <v>161</v>
      </c>
      <c r="F24" s="18"/>
      <c r="G24" s="13">
        <f>SUM(G25)</f>
        <v>0</v>
      </c>
      <c r="H24" s="13">
        <f>SUM(H25)</f>
        <v>0</v>
      </c>
      <c r="I24" s="13">
        <f>SUM(I25)</f>
        <v>0</v>
      </c>
    </row>
    <row r="25" spans="1:9" x14ac:dyDescent="0.25">
      <c r="A25" s="16">
        <v>15</v>
      </c>
      <c r="B25" s="12" t="s">
        <v>54</v>
      </c>
      <c r="C25" s="18" t="s">
        <v>10</v>
      </c>
      <c r="D25" s="18" t="s">
        <v>20</v>
      </c>
      <c r="E25" s="116" t="s">
        <v>161</v>
      </c>
      <c r="F25" s="18" t="s">
        <v>55</v>
      </c>
      <c r="G25" s="13">
        <f>G26</f>
        <v>0</v>
      </c>
      <c r="H25" s="13">
        <f>H26</f>
        <v>0</v>
      </c>
      <c r="I25" s="13">
        <f>I26</f>
        <v>0</v>
      </c>
    </row>
    <row r="26" spans="1:9" ht="32.25" thickBot="1" x14ac:dyDescent="0.3">
      <c r="A26" s="16">
        <v>16</v>
      </c>
      <c r="B26" s="4" t="s">
        <v>96</v>
      </c>
      <c r="C26" s="18" t="s">
        <v>10</v>
      </c>
      <c r="D26" s="18" t="s">
        <v>20</v>
      </c>
      <c r="E26" s="116" t="s">
        <v>161</v>
      </c>
      <c r="F26" s="18" t="s">
        <v>95</v>
      </c>
      <c r="G26" s="13"/>
      <c r="H26" s="13"/>
      <c r="I26" s="13"/>
    </row>
    <row r="27" spans="1:9" ht="30" x14ac:dyDescent="0.25">
      <c r="A27" s="16">
        <v>17</v>
      </c>
      <c r="B27" s="17" t="s">
        <v>13</v>
      </c>
      <c r="C27" s="18" t="s">
        <v>10</v>
      </c>
      <c r="D27" s="18" t="s">
        <v>20</v>
      </c>
      <c r="E27" s="116" t="s">
        <v>155</v>
      </c>
      <c r="F27" s="18"/>
      <c r="G27" s="13">
        <f>SUM(G28)</f>
        <v>2035685</v>
      </c>
      <c r="H27" s="13">
        <f>SUM(H28)</f>
        <v>2035685</v>
      </c>
      <c r="I27" s="13">
        <f>SUM(I28)</f>
        <v>2035685</v>
      </c>
    </row>
    <row r="28" spans="1:9" ht="30" x14ac:dyDescent="0.25">
      <c r="A28" s="16">
        <v>18</v>
      </c>
      <c r="B28" s="17" t="s">
        <v>85</v>
      </c>
      <c r="C28" s="18" t="s">
        <v>10</v>
      </c>
      <c r="D28" s="18" t="s">
        <v>20</v>
      </c>
      <c r="E28" s="116" t="s">
        <v>156</v>
      </c>
      <c r="F28" s="18"/>
      <c r="G28" s="13">
        <f>G29+G34</f>
        <v>2035685</v>
      </c>
      <c r="H28" s="13">
        <f>H29+H34</f>
        <v>2035685</v>
      </c>
      <c r="I28" s="13">
        <f>I29+I34</f>
        <v>2035685</v>
      </c>
    </row>
    <row r="29" spans="1:9" ht="75" x14ac:dyDescent="0.25">
      <c r="A29" s="16">
        <v>19</v>
      </c>
      <c r="B29" s="17" t="s">
        <v>21</v>
      </c>
      <c r="C29" s="18" t="s">
        <v>10</v>
      </c>
      <c r="D29" s="18" t="s">
        <v>20</v>
      </c>
      <c r="E29" s="116" t="s">
        <v>162</v>
      </c>
      <c r="F29" s="18"/>
      <c r="G29" s="13">
        <f>G30+G32</f>
        <v>2032485</v>
      </c>
      <c r="H29" s="13">
        <f>H30+H32</f>
        <v>2032485</v>
      </c>
      <c r="I29" s="13">
        <f>I30+I32</f>
        <v>2032485</v>
      </c>
    </row>
    <row r="30" spans="1:9" ht="105" x14ac:dyDescent="0.25">
      <c r="A30" s="16">
        <v>20</v>
      </c>
      <c r="B30" s="17" t="s">
        <v>15</v>
      </c>
      <c r="C30" s="18" t="s">
        <v>10</v>
      </c>
      <c r="D30" s="18" t="s">
        <v>20</v>
      </c>
      <c r="E30" s="116" t="s">
        <v>162</v>
      </c>
      <c r="F30" s="18" t="s">
        <v>16</v>
      </c>
      <c r="G30" s="13">
        <f>SUM(G31)</f>
        <v>1313727</v>
      </c>
      <c r="H30" s="13">
        <f>SUM(H31)</f>
        <v>1313727</v>
      </c>
      <c r="I30" s="13">
        <f>SUM(I31)</f>
        <v>1313727</v>
      </c>
    </row>
    <row r="31" spans="1:9" ht="45" x14ac:dyDescent="0.25">
      <c r="A31" s="16">
        <v>21</v>
      </c>
      <c r="B31" s="17" t="s">
        <v>17</v>
      </c>
      <c r="C31" s="18" t="s">
        <v>10</v>
      </c>
      <c r="D31" s="18" t="s">
        <v>20</v>
      </c>
      <c r="E31" s="116" t="s">
        <v>162</v>
      </c>
      <c r="F31" s="18" t="s">
        <v>18</v>
      </c>
      <c r="G31" s="13">
        <v>1313727</v>
      </c>
      <c r="H31" s="13">
        <v>1313727</v>
      </c>
      <c r="I31" s="13">
        <v>1313727</v>
      </c>
    </row>
    <row r="32" spans="1:9" ht="45" x14ac:dyDescent="0.25">
      <c r="A32" s="16">
        <v>22</v>
      </c>
      <c r="B32" s="17" t="s">
        <v>22</v>
      </c>
      <c r="C32" s="18" t="s">
        <v>10</v>
      </c>
      <c r="D32" s="18" t="s">
        <v>20</v>
      </c>
      <c r="E32" s="116" t="s">
        <v>162</v>
      </c>
      <c r="F32" s="18" t="s">
        <v>23</v>
      </c>
      <c r="G32" s="13">
        <f>SUM(G33)</f>
        <v>718758</v>
      </c>
      <c r="H32" s="13">
        <f>SUM(H33)</f>
        <v>718758</v>
      </c>
      <c r="I32" s="13">
        <f>SUM(I33)</f>
        <v>718758</v>
      </c>
    </row>
    <row r="33" spans="1:9" ht="45" x14ac:dyDescent="0.25">
      <c r="A33" s="16">
        <v>23</v>
      </c>
      <c r="B33" s="17" t="s">
        <v>24</v>
      </c>
      <c r="C33" s="18" t="s">
        <v>10</v>
      </c>
      <c r="D33" s="18" t="s">
        <v>20</v>
      </c>
      <c r="E33" s="116" t="s">
        <v>162</v>
      </c>
      <c r="F33" s="18" t="s">
        <v>25</v>
      </c>
      <c r="G33" s="13">
        <v>718758</v>
      </c>
      <c r="H33" s="13">
        <v>718758</v>
      </c>
      <c r="I33" s="13">
        <v>718758</v>
      </c>
    </row>
    <row r="34" spans="1:9" ht="120" x14ac:dyDescent="0.25">
      <c r="A34" s="16">
        <v>24</v>
      </c>
      <c r="B34" s="17" t="s">
        <v>26</v>
      </c>
      <c r="C34" s="18" t="s">
        <v>10</v>
      </c>
      <c r="D34" s="18" t="s">
        <v>20</v>
      </c>
      <c r="E34" s="116" t="s">
        <v>163</v>
      </c>
      <c r="F34" s="18"/>
      <c r="G34" s="13">
        <f>SUM(G35)</f>
        <v>3200</v>
      </c>
      <c r="H34" s="13">
        <f>SUM(H35)</f>
        <v>3200</v>
      </c>
      <c r="I34" s="13">
        <f>SUM(I35)</f>
        <v>3200</v>
      </c>
    </row>
    <row r="35" spans="1:9" ht="45" x14ac:dyDescent="0.25">
      <c r="A35" s="16">
        <v>25</v>
      </c>
      <c r="B35" s="17" t="s">
        <v>22</v>
      </c>
      <c r="C35" s="18" t="s">
        <v>10</v>
      </c>
      <c r="D35" s="18" t="s">
        <v>20</v>
      </c>
      <c r="E35" s="116" t="s">
        <v>163</v>
      </c>
      <c r="F35" s="18" t="s">
        <v>23</v>
      </c>
      <c r="G35" s="13">
        <f>G36</f>
        <v>3200</v>
      </c>
      <c r="H35" s="13">
        <f>H36</f>
        <v>3200</v>
      </c>
      <c r="I35" s="13">
        <f>I36</f>
        <v>3200</v>
      </c>
    </row>
    <row r="36" spans="1:9" ht="45" x14ac:dyDescent="0.25">
      <c r="A36" s="16">
        <v>26</v>
      </c>
      <c r="B36" s="17" t="s">
        <v>24</v>
      </c>
      <c r="C36" s="18" t="s">
        <v>10</v>
      </c>
      <c r="D36" s="18" t="s">
        <v>20</v>
      </c>
      <c r="E36" s="116" t="s">
        <v>163</v>
      </c>
      <c r="F36" s="18" t="s">
        <v>25</v>
      </c>
      <c r="G36" s="13">
        <v>3200</v>
      </c>
      <c r="H36" s="13">
        <v>3200</v>
      </c>
      <c r="I36" s="13">
        <v>3200</v>
      </c>
    </row>
    <row r="37" spans="1:9" ht="31.5" customHeight="1" x14ac:dyDescent="0.25">
      <c r="A37" s="16">
        <v>27</v>
      </c>
      <c r="B37" s="59" t="s">
        <v>114</v>
      </c>
      <c r="C37" s="60" t="s">
        <v>10</v>
      </c>
      <c r="D37" s="60" t="s">
        <v>108</v>
      </c>
      <c r="E37" s="60"/>
      <c r="F37" s="60"/>
      <c r="G37" s="58"/>
      <c r="H37" s="58"/>
      <c r="I37" s="58"/>
    </row>
    <row r="38" spans="1:9" ht="30" x14ac:dyDescent="0.25">
      <c r="A38" s="16">
        <v>28</v>
      </c>
      <c r="B38" s="59" t="s">
        <v>13</v>
      </c>
      <c r="C38" s="60" t="s">
        <v>10</v>
      </c>
      <c r="D38" s="60" t="s">
        <v>108</v>
      </c>
      <c r="E38" s="116" t="s">
        <v>155</v>
      </c>
      <c r="F38" s="60"/>
      <c r="G38" s="58"/>
      <c r="H38" s="58"/>
      <c r="I38" s="58"/>
    </row>
    <row r="39" spans="1:9" ht="30" x14ac:dyDescent="0.25">
      <c r="A39" s="16">
        <v>29</v>
      </c>
      <c r="B39" s="59" t="s">
        <v>85</v>
      </c>
      <c r="C39" s="60" t="s">
        <v>10</v>
      </c>
      <c r="D39" s="60" t="s">
        <v>108</v>
      </c>
      <c r="E39" s="116" t="s">
        <v>156</v>
      </c>
      <c r="F39" s="60"/>
      <c r="G39" s="58"/>
      <c r="H39" s="58"/>
      <c r="I39" s="58"/>
    </row>
    <row r="40" spans="1:9" ht="45" x14ac:dyDescent="0.25">
      <c r="A40" s="16">
        <v>30</v>
      </c>
      <c r="B40" s="59" t="s">
        <v>115</v>
      </c>
      <c r="C40" s="60" t="s">
        <v>10</v>
      </c>
      <c r="D40" s="60" t="s">
        <v>108</v>
      </c>
      <c r="E40" s="116" t="s">
        <v>164</v>
      </c>
      <c r="F40" s="60"/>
      <c r="G40" s="58"/>
      <c r="H40" s="58"/>
      <c r="I40" s="58"/>
    </row>
    <row r="41" spans="1:9" x14ac:dyDescent="0.25">
      <c r="A41" s="16">
        <v>31</v>
      </c>
      <c r="B41" s="59" t="s">
        <v>32</v>
      </c>
      <c r="C41" s="60" t="s">
        <v>10</v>
      </c>
      <c r="D41" s="60" t="s">
        <v>108</v>
      </c>
      <c r="E41" s="116" t="s">
        <v>164</v>
      </c>
      <c r="F41" s="60" t="s">
        <v>33</v>
      </c>
      <c r="G41" s="58"/>
      <c r="H41" s="58"/>
      <c r="I41" s="58"/>
    </row>
    <row r="42" spans="1:9" x14ac:dyDescent="0.25">
      <c r="A42" s="16">
        <v>32</v>
      </c>
      <c r="B42" s="59" t="s">
        <v>116</v>
      </c>
      <c r="C42" s="60" t="s">
        <v>10</v>
      </c>
      <c r="D42" s="60" t="s">
        <v>108</v>
      </c>
      <c r="E42" s="116" t="s">
        <v>164</v>
      </c>
      <c r="F42" s="60" t="s">
        <v>109</v>
      </c>
      <c r="G42" s="58"/>
      <c r="H42" s="58"/>
      <c r="I42" s="58"/>
    </row>
    <row r="43" spans="1:9" x14ac:dyDescent="0.25">
      <c r="A43" s="16">
        <v>33</v>
      </c>
      <c r="B43" s="17" t="s">
        <v>27</v>
      </c>
      <c r="C43" s="18" t="s">
        <v>10</v>
      </c>
      <c r="D43" s="18" t="s">
        <v>28</v>
      </c>
      <c r="E43" s="18"/>
      <c r="F43" s="18"/>
      <c r="G43" s="13">
        <f>SUM(G44)</f>
        <v>19200</v>
      </c>
      <c r="H43" s="13">
        <f>SUM(H44)</f>
        <v>19200</v>
      </c>
      <c r="I43" s="13">
        <f>SUM(I44)</f>
        <v>19200</v>
      </c>
    </row>
    <row r="44" spans="1:9" ht="30" x14ac:dyDescent="0.25">
      <c r="A44" s="16">
        <v>34</v>
      </c>
      <c r="B44" s="17" t="s">
        <v>13</v>
      </c>
      <c r="C44" s="18" t="s">
        <v>10</v>
      </c>
      <c r="D44" s="18" t="s">
        <v>28</v>
      </c>
      <c r="E44" s="116" t="s">
        <v>155</v>
      </c>
      <c r="F44" s="18"/>
      <c r="G44" s="13">
        <f t="shared" ref="G44:I47" si="2">G45</f>
        <v>19200</v>
      </c>
      <c r="H44" s="13">
        <f t="shared" si="2"/>
        <v>19200</v>
      </c>
      <c r="I44" s="13">
        <f t="shared" si="2"/>
        <v>19200</v>
      </c>
    </row>
    <row r="45" spans="1:9" ht="30" x14ac:dyDescent="0.25">
      <c r="A45" s="16">
        <v>35</v>
      </c>
      <c r="B45" s="17" t="s">
        <v>85</v>
      </c>
      <c r="C45" s="18" t="s">
        <v>10</v>
      </c>
      <c r="D45" s="18" t="s">
        <v>28</v>
      </c>
      <c r="E45" s="116" t="s">
        <v>156</v>
      </c>
      <c r="F45" s="18"/>
      <c r="G45" s="13">
        <f t="shared" si="2"/>
        <v>19200</v>
      </c>
      <c r="H45" s="13">
        <f t="shared" si="2"/>
        <v>19200</v>
      </c>
      <c r="I45" s="13">
        <f t="shared" si="2"/>
        <v>19200</v>
      </c>
    </row>
    <row r="46" spans="1:9" ht="45" x14ac:dyDescent="0.25">
      <c r="A46" s="16">
        <v>36</v>
      </c>
      <c r="B46" s="17" t="s">
        <v>29</v>
      </c>
      <c r="C46" s="18" t="s">
        <v>10</v>
      </c>
      <c r="D46" s="18" t="s">
        <v>28</v>
      </c>
      <c r="E46" s="116" t="s">
        <v>165</v>
      </c>
      <c r="F46" s="18"/>
      <c r="G46" s="13">
        <f t="shared" si="2"/>
        <v>19200</v>
      </c>
      <c r="H46" s="13">
        <f t="shared" si="2"/>
        <v>19200</v>
      </c>
      <c r="I46" s="13">
        <f t="shared" si="2"/>
        <v>19200</v>
      </c>
    </row>
    <row r="47" spans="1:9" x14ac:dyDescent="0.25">
      <c r="A47" s="16">
        <v>37</v>
      </c>
      <c r="B47" s="17" t="s">
        <v>32</v>
      </c>
      <c r="C47" s="18" t="s">
        <v>10</v>
      </c>
      <c r="D47" s="18" t="s">
        <v>28</v>
      </c>
      <c r="E47" s="116" t="s">
        <v>165</v>
      </c>
      <c r="F47" s="18" t="s">
        <v>33</v>
      </c>
      <c r="G47" s="13">
        <f>G48</f>
        <v>19200</v>
      </c>
      <c r="H47" s="13">
        <f t="shared" si="2"/>
        <v>19200</v>
      </c>
      <c r="I47" s="13">
        <f t="shared" si="2"/>
        <v>19200</v>
      </c>
    </row>
    <row r="48" spans="1:9" x14ac:dyDescent="0.25">
      <c r="A48" s="16">
        <v>38</v>
      </c>
      <c r="B48" s="17" t="s">
        <v>113</v>
      </c>
      <c r="C48" s="18" t="s">
        <v>10</v>
      </c>
      <c r="D48" s="18" t="s">
        <v>28</v>
      </c>
      <c r="E48" s="116" t="s">
        <v>165</v>
      </c>
      <c r="F48" s="18" t="s">
        <v>112</v>
      </c>
      <c r="G48" s="13">
        <v>19200</v>
      </c>
      <c r="H48" s="13">
        <v>19200</v>
      </c>
      <c r="I48" s="13">
        <v>19200</v>
      </c>
    </row>
    <row r="49" spans="1:9" ht="30" x14ac:dyDescent="0.25">
      <c r="A49" s="16">
        <v>39</v>
      </c>
      <c r="B49" s="17" t="s">
        <v>30</v>
      </c>
      <c r="C49" s="18" t="s">
        <v>10</v>
      </c>
      <c r="D49" s="18" t="s">
        <v>31</v>
      </c>
      <c r="E49" s="18"/>
      <c r="F49" s="18"/>
      <c r="G49" s="13">
        <f>SUM(G50)</f>
        <v>638000</v>
      </c>
      <c r="H49" s="13">
        <f>SUM(H50)</f>
        <v>638000</v>
      </c>
      <c r="I49" s="13">
        <f>SUM(I50)</f>
        <v>638000</v>
      </c>
    </row>
    <row r="50" spans="1:9" ht="75" x14ac:dyDescent="0.25">
      <c r="A50" s="16">
        <v>40</v>
      </c>
      <c r="B50" s="29" t="s">
        <v>139</v>
      </c>
      <c r="C50" s="18" t="s">
        <v>10</v>
      </c>
      <c r="D50" s="18" t="s">
        <v>31</v>
      </c>
      <c r="E50" s="116" t="s">
        <v>158</v>
      </c>
      <c r="F50" s="18"/>
      <c r="G50" s="13">
        <f>G51+G55</f>
        <v>638000</v>
      </c>
      <c r="H50" s="13">
        <f>H51+H55</f>
        <v>638000</v>
      </c>
      <c r="I50" s="13">
        <f>I51+I55</f>
        <v>638000</v>
      </c>
    </row>
    <row r="51" spans="1:9" ht="45" x14ac:dyDescent="0.25">
      <c r="A51" s="16">
        <v>41</v>
      </c>
      <c r="B51" s="29" t="s">
        <v>150</v>
      </c>
      <c r="C51" s="18" t="s">
        <v>10</v>
      </c>
      <c r="D51" s="18" t="s">
        <v>31</v>
      </c>
      <c r="E51" s="116" t="s">
        <v>185</v>
      </c>
      <c r="F51" s="18"/>
      <c r="G51" s="13">
        <f>SUM(G52)</f>
        <v>522800</v>
      </c>
      <c r="H51" s="13">
        <f>SUM(H52)</f>
        <v>522800</v>
      </c>
      <c r="I51" s="13">
        <f>SUM(I52)</f>
        <v>522800</v>
      </c>
    </row>
    <row r="52" spans="1:9" ht="135" x14ac:dyDescent="0.25">
      <c r="A52" s="16">
        <v>42</v>
      </c>
      <c r="B52" s="29" t="s">
        <v>141</v>
      </c>
      <c r="C52" s="18" t="s">
        <v>10</v>
      </c>
      <c r="D52" s="18" t="s">
        <v>31</v>
      </c>
      <c r="E52" s="116" t="s">
        <v>167</v>
      </c>
      <c r="F52" s="18"/>
      <c r="G52" s="13">
        <f>G53</f>
        <v>522800</v>
      </c>
      <c r="H52" s="13">
        <f>H53</f>
        <v>522800</v>
      </c>
      <c r="I52" s="13">
        <f>I53</f>
        <v>522800</v>
      </c>
    </row>
    <row r="53" spans="1:9" ht="45" x14ac:dyDescent="0.25">
      <c r="A53" s="16">
        <v>43</v>
      </c>
      <c r="B53" s="17" t="s">
        <v>22</v>
      </c>
      <c r="C53" s="18" t="s">
        <v>10</v>
      </c>
      <c r="D53" s="18" t="s">
        <v>31</v>
      </c>
      <c r="E53" s="116" t="s">
        <v>167</v>
      </c>
      <c r="F53" s="18" t="s">
        <v>23</v>
      </c>
      <c r="G53" s="13">
        <f>SUM(G54)</f>
        <v>522800</v>
      </c>
      <c r="H53" s="13">
        <f>SUM(H54)</f>
        <v>522800</v>
      </c>
      <c r="I53" s="13">
        <f>SUM(I54)</f>
        <v>522800</v>
      </c>
    </row>
    <row r="54" spans="1:9" ht="45" x14ac:dyDescent="0.25">
      <c r="A54" s="16">
        <v>44</v>
      </c>
      <c r="B54" s="17" t="s">
        <v>24</v>
      </c>
      <c r="C54" s="18" t="s">
        <v>10</v>
      </c>
      <c r="D54" s="18" t="s">
        <v>31</v>
      </c>
      <c r="E54" s="116" t="s">
        <v>167</v>
      </c>
      <c r="F54" s="18" t="s">
        <v>25</v>
      </c>
      <c r="G54" s="13">
        <v>522800</v>
      </c>
      <c r="H54" s="13">
        <v>522800</v>
      </c>
      <c r="I54" s="13">
        <v>522800</v>
      </c>
    </row>
    <row r="55" spans="1:9" ht="45" x14ac:dyDescent="0.25">
      <c r="A55" s="16">
        <v>45</v>
      </c>
      <c r="B55" s="29" t="s">
        <v>145</v>
      </c>
      <c r="C55" s="18" t="s">
        <v>10</v>
      </c>
      <c r="D55" s="18" t="s">
        <v>31</v>
      </c>
      <c r="E55" s="116" t="s">
        <v>168</v>
      </c>
      <c r="F55" s="18"/>
      <c r="G55" s="13">
        <f>G56+G59+G62</f>
        <v>115200</v>
      </c>
      <c r="H55" s="13">
        <f>H56+H59+H62</f>
        <v>115200</v>
      </c>
      <c r="I55" s="13">
        <f>I56+I59+I62</f>
        <v>115200</v>
      </c>
    </row>
    <row r="56" spans="1:9" ht="135" x14ac:dyDescent="0.25">
      <c r="A56" s="16">
        <v>46</v>
      </c>
      <c r="B56" s="29" t="s">
        <v>144</v>
      </c>
      <c r="C56" s="18" t="s">
        <v>10</v>
      </c>
      <c r="D56" s="18" t="s">
        <v>31</v>
      </c>
      <c r="E56" s="116" t="s">
        <v>169</v>
      </c>
      <c r="F56" s="18"/>
      <c r="G56" s="13">
        <f t="shared" ref="G56:I57" si="3">G57</f>
        <v>70400</v>
      </c>
      <c r="H56" s="13">
        <f t="shared" si="3"/>
        <v>70400</v>
      </c>
      <c r="I56" s="13">
        <f t="shared" si="3"/>
        <v>70400</v>
      </c>
    </row>
    <row r="57" spans="1:9" x14ac:dyDescent="0.25">
      <c r="A57" s="16">
        <v>47</v>
      </c>
      <c r="B57" s="30" t="s">
        <v>32</v>
      </c>
      <c r="C57" s="18" t="s">
        <v>10</v>
      </c>
      <c r="D57" s="18" t="s">
        <v>31</v>
      </c>
      <c r="E57" s="116" t="s">
        <v>169</v>
      </c>
      <c r="F57" s="18" t="s">
        <v>33</v>
      </c>
      <c r="G57" s="13">
        <f t="shared" si="3"/>
        <v>70400</v>
      </c>
      <c r="H57" s="13">
        <f t="shared" si="3"/>
        <v>70400</v>
      </c>
      <c r="I57" s="13">
        <f t="shared" si="3"/>
        <v>70400</v>
      </c>
    </row>
    <row r="58" spans="1:9" ht="30" x14ac:dyDescent="0.25">
      <c r="A58" s="16">
        <v>48</v>
      </c>
      <c r="B58" s="30" t="s">
        <v>88</v>
      </c>
      <c r="C58" s="18" t="s">
        <v>10</v>
      </c>
      <c r="D58" s="18" t="s">
        <v>31</v>
      </c>
      <c r="E58" s="116" t="s">
        <v>169</v>
      </c>
      <c r="F58" s="18" t="s">
        <v>35</v>
      </c>
      <c r="G58" s="13">
        <v>70400</v>
      </c>
      <c r="H58" s="13">
        <v>70400</v>
      </c>
      <c r="I58" s="13">
        <v>70400</v>
      </c>
    </row>
    <row r="59" spans="1:9" ht="165" x14ac:dyDescent="0.25">
      <c r="A59" s="16">
        <v>49</v>
      </c>
      <c r="B59" s="26" t="s">
        <v>152</v>
      </c>
      <c r="C59" s="18" t="s">
        <v>10</v>
      </c>
      <c r="D59" s="18" t="s">
        <v>31</v>
      </c>
      <c r="E59" s="116" t="s">
        <v>191</v>
      </c>
      <c r="F59" s="18"/>
      <c r="G59" s="13">
        <v>40000</v>
      </c>
      <c r="H59" s="13">
        <v>40000</v>
      </c>
      <c r="I59" s="13">
        <v>40000</v>
      </c>
    </row>
    <row r="60" spans="1:9" ht="45" x14ac:dyDescent="0.25">
      <c r="A60" s="16">
        <v>50</v>
      </c>
      <c r="B60" s="17" t="s">
        <v>22</v>
      </c>
      <c r="C60" s="18" t="s">
        <v>10</v>
      </c>
      <c r="D60" s="18" t="s">
        <v>31</v>
      </c>
      <c r="E60" s="116" t="s">
        <v>191</v>
      </c>
      <c r="F60" s="18" t="s">
        <v>23</v>
      </c>
      <c r="G60" s="13">
        <v>40000</v>
      </c>
      <c r="H60" s="13">
        <v>40000</v>
      </c>
      <c r="I60" s="13">
        <v>40000</v>
      </c>
    </row>
    <row r="61" spans="1:9" ht="45" x14ac:dyDescent="0.25">
      <c r="A61" s="16">
        <v>51</v>
      </c>
      <c r="B61" s="17" t="s">
        <v>24</v>
      </c>
      <c r="C61" s="18" t="s">
        <v>10</v>
      </c>
      <c r="D61" s="18" t="s">
        <v>31</v>
      </c>
      <c r="E61" s="116" t="s">
        <v>191</v>
      </c>
      <c r="F61" s="18" t="s">
        <v>25</v>
      </c>
      <c r="G61" s="13">
        <v>40000</v>
      </c>
      <c r="H61" s="13">
        <v>40000</v>
      </c>
      <c r="I61" s="13">
        <v>40000</v>
      </c>
    </row>
    <row r="62" spans="1:9" ht="165" x14ac:dyDescent="0.25">
      <c r="A62" s="16">
        <v>52</v>
      </c>
      <c r="B62" s="26" t="s">
        <v>187</v>
      </c>
      <c r="C62" s="115" t="s">
        <v>10</v>
      </c>
      <c r="D62" s="115" t="s">
        <v>31</v>
      </c>
      <c r="E62" s="117" t="s">
        <v>189</v>
      </c>
      <c r="F62" s="115"/>
      <c r="G62" s="113">
        <v>4800</v>
      </c>
      <c r="H62" s="113">
        <v>4800</v>
      </c>
      <c r="I62" s="113">
        <v>4800</v>
      </c>
    </row>
    <row r="63" spans="1:9" ht="45" x14ac:dyDescent="0.25">
      <c r="A63" s="16">
        <v>53</v>
      </c>
      <c r="B63" s="114" t="s">
        <v>22</v>
      </c>
      <c r="C63" s="115" t="s">
        <v>10</v>
      </c>
      <c r="D63" s="115" t="s">
        <v>31</v>
      </c>
      <c r="E63" s="117" t="s">
        <v>189</v>
      </c>
      <c r="F63" s="115" t="s">
        <v>23</v>
      </c>
      <c r="G63" s="113">
        <v>4800</v>
      </c>
      <c r="H63" s="113">
        <v>4800</v>
      </c>
      <c r="I63" s="113">
        <v>4800</v>
      </c>
    </row>
    <row r="64" spans="1:9" ht="45" x14ac:dyDescent="0.25">
      <c r="A64" s="16">
        <v>54</v>
      </c>
      <c r="B64" s="114" t="s">
        <v>24</v>
      </c>
      <c r="C64" s="115" t="s">
        <v>10</v>
      </c>
      <c r="D64" s="115" t="s">
        <v>31</v>
      </c>
      <c r="E64" s="117" t="s">
        <v>189</v>
      </c>
      <c r="F64" s="115" t="s">
        <v>25</v>
      </c>
      <c r="G64" s="113">
        <v>4800</v>
      </c>
      <c r="H64" s="113">
        <v>4800</v>
      </c>
      <c r="I64" s="113">
        <v>4800</v>
      </c>
    </row>
    <row r="65" spans="1:12" x14ac:dyDescent="0.25">
      <c r="A65" s="16">
        <v>55</v>
      </c>
      <c r="B65" s="31" t="s">
        <v>36</v>
      </c>
      <c r="C65" s="18" t="s">
        <v>12</v>
      </c>
      <c r="D65" s="18" t="s">
        <v>11</v>
      </c>
      <c r="E65" s="32"/>
      <c r="F65" s="32"/>
      <c r="G65" s="13">
        <f>SUM(G66)</f>
        <v>87800</v>
      </c>
      <c r="H65" s="13">
        <f>SUM(H66)</f>
        <v>82900</v>
      </c>
      <c r="I65" s="13">
        <f>SUM(I66)</f>
        <v>82900</v>
      </c>
    </row>
    <row r="66" spans="1:12" x14ac:dyDescent="0.25">
      <c r="A66" s="16">
        <v>56</v>
      </c>
      <c r="B66" s="31" t="s">
        <v>37</v>
      </c>
      <c r="C66" s="18" t="s">
        <v>12</v>
      </c>
      <c r="D66" s="18" t="s">
        <v>38</v>
      </c>
      <c r="E66" s="32"/>
      <c r="F66" s="32"/>
      <c r="G66" s="13">
        <f>G67</f>
        <v>87800</v>
      </c>
      <c r="H66" s="13">
        <f t="shared" ref="H66:I68" si="4">H67</f>
        <v>82900</v>
      </c>
      <c r="I66" s="13">
        <f t="shared" si="4"/>
        <v>82900</v>
      </c>
    </row>
    <row r="67" spans="1:12" ht="30" x14ac:dyDescent="0.25">
      <c r="A67" s="16">
        <v>57</v>
      </c>
      <c r="B67" s="17" t="s">
        <v>13</v>
      </c>
      <c r="C67" s="18" t="s">
        <v>12</v>
      </c>
      <c r="D67" s="18" t="s">
        <v>38</v>
      </c>
      <c r="E67" s="116" t="s">
        <v>155</v>
      </c>
      <c r="F67" s="32"/>
      <c r="G67" s="13">
        <f>G68</f>
        <v>87800</v>
      </c>
      <c r="H67" s="13">
        <f t="shared" si="4"/>
        <v>82900</v>
      </c>
      <c r="I67" s="13">
        <f t="shared" si="4"/>
        <v>82900</v>
      </c>
    </row>
    <row r="68" spans="1:12" ht="30" x14ac:dyDescent="0.25">
      <c r="A68" s="16">
        <v>58</v>
      </c>
      <c r="B68" s="17" t="s">
        <v>85</v>
      </c>
      <c r="C68" s="18" t="s">
        <v>12</v>
      </c>
      <c r="D68" s="18" t="s">
        <v>38</v>
      </c>
      <c r="E68" s="116" t="s">
        <v>156</v>
      </c>
      <c r="F68" s="32"/>
      <c r="G68" s="13">
        <f>G69</f>
        <v>87800</v>
      </c>
      <c r="H68" s="13">
        <f t="shared" si="4"/>
        <v>82900</v>
      </c>
      <c r="I68" s="13">
        <f t="shared" si="4"/>
        <v>82900</v>
      </c>
      <c r="K68" s="21"/>
      <c r="L68" s="22"/>
    </row>
    <row r="69" spans="1:12" x14ac:dyDescent="0.25">
      <c r="A69" s="135">
        <v>59</v>
      </c>
      <c r="B69" s="137" t="s">
        <v>39</v>
      </c>
      <c r="C69" s="138" t="s">
        <v>12</v>
      </c>
      <c r="D69" s="138" t="s">
        <v>38</v>
      </c>
      <c r="E69" s="139" t="s">
        <v>196</v>
      </c>
      <c r="F69" s="138"/>
      <c r="G69" s="133">
        <v>87800</v>
      </c>
      <c r="H69" s="133">
        <v>82900</v>
      </c>
      <c r="I69" s="133">
        <v>82900</v>
      </c>
    </row>
    <row r="70" spans="1:12" x14ac:dyDescent="0.25">
      <c r="A70" s="136"/>
      <c r="B70" s="137"/>
      <c r="C70" s="138"/>
      <c r="D70" s="138"/>
      <c r="E70" s="139"/>
      <c r="F70" s="138"/>
      <c r="G70" s="133"/>
      <c r="H70" s="133"/>
      <c r="I70" s="133"/>
    </row>
    <row r="71" spans="1:12" ht="105" x14ac:dyDescent="0.25">
      <c r="A71" s="16">
        <v>60</v>
      </c>
      <c r="B71" s="17" t="s">
        <v>15</v>
      </c>
      <c r="C71" s="18" t="s">
        <v>12</v>
      </c>
      <c r="D71" s="18" t="s">
        <v>38</v>
      </c>
      <c r="E71" s="118">
        <v>9330051180</v>
      </c>
      <c r="F71" s="16">
        <v>100</v>
      </c>
      <c r="G71" s="13">
        <f>SUM(G72)</f>
        <v>68000</v>
      </c>
      <c r="H71" s="13">
        <v>68000</v>
      </c>
      <c r="I71" s="13">
        <f>SUM(I72)</f>
        <v>68000</v>
      </c>
    </row>
    <row r="72" spans="1:12" ht="45" x14ac:dyDescent="0.25">
      <c r="A72" s="16">
        <v>61</v>
      </c>
      <c r="B72" s="17" t="s">
        <v>17</v>
      </c>
      <c r="C72" s="18" t="s">
        <v>12</v>
      </c>
      <c r="D72" s="18" t="s">
        <v>38</v>
      </c>
      <c r="E72" s="118">
        <v>9330051180</v>
      </c>
      <c r="F72" s="16">
        <v>120</v>
      </c>
      <c r="G72" s="13">
        <v>68000</v>
      </c>
      <c r="H72" s="13">
        <v>68000</v>
      </c>
      <c r="I72" s="13">
        <v>68000</v>
      </c>
    </row>
    <row r="73" spans="1:12" ht="45" x14ac:dyDescent="0.25">
      <c r="A73" s="16">
        <v>62</v>
      </c>
      <c r="B73" s="24" t="s">
        <v>22</v>
      </c>
      <c r="C73" s="18" t="s">
        <v>12</v>
      </c>
      <c r="D73" s="18" t="s">
        <v>38</v>
      </c>
      <c r="E73" s="118">
        <v>9330051180</v>
      </c>
      <c r="F73" s="16">
        <v>200</v>
      </c>
      <c r="G73" s="13">
        <v>19800</v>
      </c>
      <c r="H73" s="13">
        <v>14900</v>
      </c>
      <c r="I73" s="13">
        <v>14900</v>
      </c>
    </row>
    <row r="74" spans="1:12" ht="45" x14ac:dyDescent="0.25">
      <c r="A74" s="16">
        <v>63</v>
      </c>
      <c r="B74" s="24" t="s">
        <v>24</v>
      </c>
      <c r="C74" s="18" t="s">
        <v>12</v>
      </c>
      <c r="D74" s="18" t="s">
        <v>38</v>
      </c>
      <c r="E74" s="118">
        <v>9330051180</v>
      </c>
      <c r="F74" s="16">
        <v>240</v>
      </c>
      <c r="G74" s="13">
        <v>19800</v>
      </c>
      <c r="H74" s="13">
        <v>14900</v>
      </c>
      <c r="I74" s="13">
        <v>14900</v>
      </c>
    </row>
    <row r="75" spans="1:12" ht="30" x14ac:dyDescent="0.25">
      <c r="A75" s="16">
        <v>64</v>
      </c>
      <c r="B75" s="30" t="s">
        <v>70</v>
      </c>
      <c r="C75" s="18" t="s">
        <v>38</v>
      </c>
      <c r="D75" s="18" t="s">
        <v>11</v>
      </c>
      <c r="E75" s="15"/>
      <c r="F75" s="15"/>
      <c r="G75" s="13">
        <f>G76+G82</f>
        <v>80928</v>
      </c>
      <c r="H75" s="13">
        <f>H76+H82</f>
        <v>80928</v>
      </c>
      <c r="I75" s="13">
        <f>I76+I82</f>
        <v>80928</v>
      </c>
    </row>
    <row r="76" spans="1:12" ht="60" x14ac:dyDescent="0.25">
      <c r="A76" s="16">
        <v>65</v>
      </c>
      <c r="B76" s="17" t="s">
        <v>40</v>
      </c>
      <c r="C76" s="18" t="s">
        <v>38</v>
      </c>
      <c r="D76" s="18" t="s">
        <v>41</v>
      </c>
      <c r="E76" s="18"/>
      <c r="F76" s="18"/>
      <c r="G76" s="13">
        <f>G77</f>
        <v>1928</v>
      </c>
      <c r="H76" s="13">
        <f t="shared" ref="H76:I78" si="5">H77</f>
        <v>1928</v>
      </c>
      <c r="I76" s="13">
        <f t="shared" si="5"/>
        <v>1928</v>
      </c>
    </row>
    <row r="77" spans="1:12" ht="75" x14ac:dyDescent="0.25">
      <c r="A77" s="16">
        <v>66</v>
      </c>
      <c r="B77" s="29" t="s">
        <v>139</v>
      </c>
      <c r="C77" s="18" t="s">
        <v>38</v>
      </c>
      <c r="D77" s="18" t="s">
        <v>41</v>
      </c>
      <c r="E77" s="116" t="s">
        <v>158</v>
      </c>
      <c r="F77" s="18"/>
      <c r="G77" s="13">
        <f>G78</f>
        <v>1928</v>
      </c>
      <c r="H77" s="13">
        <f t="shared" si="5"/>
        <v>1928</v>
      </c>
      <c r="I77" s="13">
        <f t="shared" si="5"/>
        <v>1928</v>
      </c>
    </row>
    <row r="78" spans="1:12" ht="45" x14ac:dyDescent="0.25">
      <c r="A78" s="16">
        <v>67</v>
      </c>
      <c r="B78" s="29" t="s">
        <v>145</v>
      </c>
      <c r="C78" s="18" t="s">
        <v>38</v>
      </c>
      <c r="D78" s="18" t="s">
        <v>41</v>
      </c>
      <c r="E78" s="116" t="s">
        <v>168</v>
      </c>
      <c r="F78" s="18"/>
      <c r="G78" s="13">
        <f>G79</f>
        <v>1928</v>
      </c>
      <c r="H78" s="13">
        <f t="shared" si="5"/>
        <v>1928</v>
      </c>
      <c r="I78" s="13">
        <f t="shared" si="5"/>
        <v>1928</v>
      </c>
    </row>
    <row r="79" spans="1:12" ht="180" x14ac:dyDescent="0.25">
      <c r="A79" s="16">
        <v>68</v>
      </c>
      <c r="B79" s="12" t="s">
        <v>153</v>
      </c>
      <c r="C79" s="18" t="s">
        <v>38</v>
      </c>
      <c r="D79" s="18" t="s">
        <v>41</v>
      </c>
      <c r="E79" s="116" t="s">
        <v>171</v>
      </c>
      <c r="F79" s="18"/>
      <c r="G79" s="13">
        <f>SUM(G80)</f>
        <v>1928</v>
      </c>
      <c r="H79" s="13">
        <f>SUM(H80)</f>
        <v>1928</v>
      </c>
      <c r="I79" s="13">
        <f>SUM(I80)</f>
        <v>1928</v>
      </c>
    </row>
    <row r="80" spans="1:12" ht="45" x14ac:dyDescent="0.25">
      <c r="A80" s="16">
        <v>69</v>
      </c>
      <c r="B80" s="17" t="s">
        <v>22</v>
      </c>
      <c r="C80" s="18" t="s">
        <v>38</v>
      </c>
      <c r="D80" s="18" t="s">
        <v>41</v>
      </c>
      <c r="E80" s="116" t="s">
        <v>171</v>
      </c>
      <c r="F80" s="18" t="s">
        <v>23</v>
      </c>
      <c r="G80" s="13">
        <f>G81</f>
        <v>1928</v>
      </c>
      <c r="H80" s="13">
        <f>H81</f>
        <v>1928</v>
      </c>
      <c r="I80" s="13">
        <f>I81</f>
        <v>1928</v>
      </c>
    </row>
    <row r="81" spans="1:9" ht="45" x14ac:dyDescent="0.25">
      <c r="A81" s="16">
        <v>70</v>
      </c>
      <c r="B81" s="17" t="s">
        <v>24</v>
      </c>
      <c r="C81" s="18" t="s">
        <v>38</v>
      </c>
      <c r="D81" s="18" t="s">
        <v>41</v>
      </c>
      <c r="E81" s="116" t="s">
        <v>171</v>
      </c>
      <c r="F81" s="18" t="s">
        <v>25</v>
      </c>
      <c r="G81" s="13">
        <v>1928</v>
      </c>
      <c r="H81" s="13">
        <v>1928</v>
      </c>
      <c r="I81" s="13">
        <v>1928</v>
      </c>
    </row>
    <row r="82" spans="1:9" ht="30" x14ac:dyDescent="0.25">
      <c r="A82" s="16">
        <v>71</v>
      </c>
      <c r="B82" s="17" t="s">
        <v>42</v>
      </c>
      <c r="C82" s="18" t="s">
        <v>38</v>
      </c>
      <c r="D82" s="18" t="s">
        <v>43</v>
      </c>
      <c r="E82" s="18"/>
      <c r="F82" s="18"/>
      <c r="G82" s="13">
        <f>G83</f>
        <v>79000</v>
      </c>
      <c r="H82" s="13">
        <f t="shared" ref="H82:I86" si="6">H83</f>
        <v>79000</v>
      </c>
      <c r="I82" s="13">
        <f t="shared" si="6"/>
        <v>79000</v>
      </c>
    </row>
    <row r="83" spans="1:9" ht="75" x14ac:dyDescent="0.25">
      <c r="A83" s="16">
        <v>72</v>
      </c>
      <c r="B83" s="29" t="s">
        <v>139</v>
      </c>
      <c r="C83" s="18" t="s">
        <v>38</v>
      </c>
      <c r="D83" s="18" t="s">
        <v>43</v>
      </c>
      <c r="E83" s="116" t="s">
        <v>158</v>
      </c>
      <c r="F83" s="18"/>
      <c r="G83" s="13">
        <f>G84</f>
        <v>79000</v>
      </c>
      <c r="H83" s="13">
        <f t="shared" si="6"/>
        <v>79000</v>
      </c>
      <c r="I83" s="13">
        <f t="shared" si="6"/>
        <v>79000</v>
      </c>
    </row>
    <row r="84" spans="1:9" ht="45" x14ac:dyDescent="0.25">
      <c r="A84" s="16">
        <v>73</v>
      </c>
      <c r="B84" s="29" t="s">
        <v>145</v>
      </c>
      <c r="C84" s="18" t="s">
        <v>38</v>
      </c>
      <c r="D84" s="18" t="s">
        <v>43</v>
      </c>
      <c r="E84" s="116" t="s">
        <v>168</v>
      </c>
      <c r="F84" s="18"/>
      <c r="G84" s="13">
        <f>G85</f>
        <v>79000</v>
      </c>
      <c r="H84" s="13">
        <f t="shared" si="6"/>
        <v>79000</v>
      </c>
      <c r="I84" s="13">
        <f t="shared" si="6"/>
        <v>79000</v>
      </c>
    </row>
    <row r="85" spans="1:9" ht="165" x14ac:dyDescent="0.25">
      <c r="A85" s="16">
        <v>74</v>
      </c>
      <c r="B85" s="29" t="s">
        <v>146</v>
      </c>
      <c r="C85" s="18" t="s">
        <v>38</v>
      </c>
      <c r="D85" s="18" t="s">
        <v>43</v>
      </c>
      <c r="E85" s="116" t="s">
        <v>172</v>
      </c>
      <c r="F85" s="18"/>
      <c r="G85" s="13">
        <f>G86</f>
        <v>79000</v>
      </c>
      <c r="H85" s="13">
        <f t="shared" si="6"/>
        <v>79000</v>
      </c>
      <c r="I85" s="13">
        <f t="shared" si="6"/>
        <v>79000</v>
      </c>
    </row>
    <row r="86" spans="1:9" ht="45" x14ac:dyDescent="0.25">
      <c r="A86" s="16">
        <v>75</v>
      </c>
      <c r="B86" s="17" t="s">
        <v>22</v>
      </c>
      <c r="C86" s="18" t="s">
        <v>38</v>
      </c>
      <c r="D86" s="18" t="s">
        <v>43</v>
      </c>
      <c r="E86" s="116" t="s">
        <v>172</v>
      </c>
      <c r="F86" s="18" t="s">
        <v>23</v>
      </c>
      <c r="G86" s="13">
        <f>G87</f>
        <v>79000</v>
      </c>
      <c r="H86" s="13">
        <f t="shared" si="6"/>
        <v>79000</v>
      </c>
      <c r="I86" s="13">
        <f t="shared" si="6"/>
        <v>79000</v>
      </c>
    </row>
    <row r="87" spans="1:9" ht="45" x14ac:dyDescent="0.25">
      <c r="A87" s="16">
        <v>76</v>
      </c>
      <c r="B87" s="17" t="s">
        <v>24</v>
      </c>
      <c r="C87" s="18" t="s">
        <v>38</v>
      </c>
      <c r="D87" s="18" t="s">
        <v>43</v>
      </c>
      <c r="E87" s="116" t="s">
        <v>172</v>
      </c>
      <c r="F87" s="18" t="s">
        <v>25</v>
      </c>
      <c r="G87" s="13">
        <v>79000</v>
      </c>
      <c r="H87" s="13">
        <v>79000</v>
      </c>
      <c r="I87" s="13">
        <v>79000</v>
      </c>
    </row>
    <row r="88" spans="1:9" x14ac:dyDescent="0.25">
      <c r="A88" s="16">
        <v>77</v>
      </c>
      <c r="B88" s="30" t="s">
        <v>64</v>
      </c>
      <c r="C88" s="18" t="s">
        <v>20</v>
      </c>
      <c r="D88" s="18" t="s">
        <v>11</v>
      </c>
      <c r="E88" s="18"/>
      <c r="F88" s="18"/>
      <c r="G88" s="13">
        <f t="shared" ref="G88:I90" si="7">SUM(G89)</f>
        <v>210500</v>
      </c>
      <c r="H88" s="13">
        <f t="shared" si="7"/>
        <v>168700</v>
      </c>
      <c r="I88" s="13">
        <f t="shared" si="7"/>
        <v>174200</v>
      </c>
    </row>
    <row r="89" spans="1:9" x14ac:dyDescent="0.25">
      <c r="A89" s="16">
        <v>78</v>
      </c>
      <c r="B89" s="17" t="s">
        <v>1</v>
      </c>
      <c r="C89" s="18" t="s">
        <v>20</v>
      </c>
      <c r="D89" s="18" t="s">
        <v>41</v>
      </c>
      <c r="E89" s="18"/>
      <c r="F89" s="18"/>
      <c r="G89" s="13">
        <f>G90</f>
        <v>210500</v>
      </c>
      <c r="H89" s="13">
        <f>H90</f>
        <v>168700</v>
      </c>
      <c r="I89" s="13">
        <f>I90</f>
        <v>174200</v>
      </c>
    </row>
    <row r="90" spans="1:9" ht="75" x14ac:dyDescent="0.25">
      <c r="A90" s="16">
        <v>79</v>
      </c>
      <c r="B90" s="29" t="s">
        <v>139</v>
      </c>
      <c r="C90" s="18" t="s">
        <v>20</v>
      </c>
      <c r="D90" s="18" t="s">
        <v>41</v>
      </c>
      <c r="E90" s="116" t="s">
        <v>158</v>
      </c>
      <c r="F90" s="18"/>
      <c r="G90" s="13">
        <f t="shared" si="7"/>
        <v>210500</v>
      </c>
      <c r="H90" s="13">
        <f t="shared" si="7"/>
        <v>168700</v>
      </c>
      <c r="I90" s="13">
        <f t="shared" si="7"/>
        <v>174200</v>
      </c>
    </row>
    <row r="91" spans="1:9" ht="45" x14ac:dyDescent="0.25">
      <c r="A91" s="16">
        <v>80</v>
      </c>
      <c r="B91" s="12" t="s">
        <v>89</v>
      </c>
      <c r="C91" s="18" t="s">
        <v>20</v>
      </c>
      <c r="D91" s="18" t="s">
        <v>41</v>
      </c>
      <c r="E91" s="116" t="s">
        <v>173</v>
      </c>
      <c r="F91" s="18"/>
      <c r="G91" s="13">
        <f>G92</f>
        <v>210500</v>
      </c>
      <c r="H91" s="13">
        <f>H92</f>
        <v>168700</v>
      </c>
      <c r="I91" s="13">
        <f>I92</f>
        <v>174200</v>
      </c>
    </row>
    <row r="92" spans="1:9" ht="150" x14ac:dyDescent="0.25">
      <c r="A92" s="16">
        <v>81</v>
      </c>
      <c r="B92" s="29" t="s">
        <v>143</v>
      </c>
      <c r="C92" s="18" t="s">
        <v>20</v>
      </c>
      <c r="D92" s="18" t="s">
        <v>41</v>
      </c>
      <c r="E92" s="116" t="s">
        <v>174</v>
      </c>
      <c r="F92" s="18"/>
      <c r="G92" s="13">
        <f t="shared" ref="G92:I93" si="8">SUM(G93)</f>
        <v>210500</v>
      </c>
      <c r="H92" s="13">
        <f t="shared" si="8"/>
        <v>168700</v>
      </c>
      <c r="I92" s="13">
        <f t="shared" si="8"/>
        <v>174200</v>
      </c>
    </row>
    <row r="93" spans="1:9" ht="45" x14ac:dyDescent="0.25">
      <c r="A93" s="16">
        <v>82</v>
      </c>
      <c r="B93" s="17" t="s">
        <v>22</v>
      </c>
      <c r="C93" s="18" t="s">
        <v>20</v>
      </c>
      <c r="D93" s="18" t="s">
        <v>41</v>
      </c>
      <c r="E93" s="116" t="s">
        <v>174</v>
      </c>
      <c r="F93" s="18" t="s">
        <v>23</v>
      </c>
      <c r="G93" s="13">
        <f t="shared" si="8"/>
        <v>210500</v>
      </c>
      <c r="H93" s="13">
        <f t="shared" si="8"/>
        <v>168700</v>
      </c>
      <c r="I93" s="13">
        <f t="shared" si="8"/>
        <v>174200</v>
      </c>
    </row>
    <row r="94" spans="1:9" ht="45" x14ac:dyDescent="0.25">
      <c r="A94" s="16">
        <v>83</v>
      </c>
      <c r="B94" s="17" t="s">
        <v>24</v>
      </c>
      <c r="C94" s="18" t="s">
        <v>20</v>
      </c>
      <c r="D94" s="18" t="s">
        <v>41</v>
      </c>
      <c r="E94" s="116" t="s">
        <v>174</v>
      </c>
      <c r="F94" s="18" t="s">
        <v>25</v>
      </c>
      <c r="G94" s="13">
        <v>210500</v>
      </c>
      <c r="H94" s="13">
        <v>168700</v>
      </c>
      <c r="I94" s="13">
        <v>174200</v>
      </c>
    </row>
    <row r="95" spans="1:9" ht="31.5" x14ac:dyDescent="0.25">
      <c r="A95" s="16">
        <v>84</v>
      </c>
      <c r="B95" s="27" t="s">
        <v>61</v>
      </c>
      <c r="C95" s="18" t="s">
        <v>45</v>
      </c>
      <c r="D95" s="18" t="s">
        <v>11</v>
      </c>
      <c r="E95" s="18"/>
      <c r="F95" s="18"/>
      <c r="G95" s="13">
        <f>SUM(G96)</f>
        <v>1479850</v>
      </c>
      <c r="H95" s="13">
        <f>SUM(H96)</f>
        <v>1250961</v>
      </c>
      <c r="I95" s="13">
        <f>SUM(I96)</f>
        <v>1018098</v>
      </c>
    </row>
    <row r="96" spans="1:9" x14ac:dyDescent="0.25">
      <c r="A96" s="16">
        <v>85</v>
      </c>
      <c r="B96" s="17" t="s">
        <v>46</v>
      </c>
      <c r="C96" s="18" t="s">
        <v>45</v>
      </c>
      <c r="D96" s="18" t="s">
        <v>38</v>
      </c>
      <c r="E96" s="18"/>
      <c r="F96" s="18"/>
      <c r="G96" s="13">
        <f t="shared" ref="G96:I97" si="9">G97</f>
        <v>1479850</v>
      </c>
      <c r="H96" s="13">
        <f t="shared" si="9"/>
        <v>1250961</v>
      </c>
      <c r="I96" s="13">
        <f t="shared" si="9"/>
        <v>1018098</v>
      </c>
    </row>
    <row r="97" spans="1:9" ht="75" x14ac:dyDescent="0.25">
      <c r="A97" s="16">
        <v>86</v>
      </c>
      <c r="B97" s="29" t="s">
        <v>139</v>
      </c>
      <c r="C97" s="18" t="s">
        <v>45</v>
      </c>
      <c r="D97" s="18" t="s">
        <v>38</v>
      </c>
      <c r="E97" s="116" t="s">
        <v>158</v>
      </c>
      <c r="F97" s="18"/>
      <c r="G97" s="13">
        <f t="shared" si="9"/>
        <v>1479850</v>
      </c>
      <c r="H97" s="13">
        <f t="shared" si="9"/>
        <v>1250961</v>
      </c>
      <c r="I97" s="13">
        <f t="shared" si="9"/>
        <v>1018098</v>
      </c>
    </row>
    <row r="98" spans="1:9" ht="30" x14ac:dyDescent="0.25">
      <c r="A98" s="16">
        <v>87</v>
      </c>
      <c r="B98" s="12" t="s">
        <v>90</v>
      </c>
      <c r="C98" s="18" t="s">
        <v>45</v>
      </c>
      <c r="D98" s="18" t="s">
        <v>38</v>
      </c>
      <c r="E98" s="116" t="s">
        <v>185</v>
      </c>
      <c r="F98" s="18"/>
      <c r="G98" s="13">
        <f>G99+G102</f>
        <v>1479850</v>
      </c>
      <c r="H98" s="13">
        <f>H99+H102</f>
        <v>1250961</v>
      </c>
      <c r="I98" s="13">
        <f>I99+I102</f>
        <v>1018098</v>
      </c>
    </row>
    <row r="99" spans="1:9" ht="135" x14ac:dyDescent="0.25">
      <c r="A99" s="16">
        <v>88</v>
      </c>
      <c r="B99" s="12" t="s">
        <v>140</v>
      </c>
      <c r="C99" s="18" t="s">
        <v>45</v>
      </c>
      <c r="D99" s="18" t="s">
        <v>38</v>
      </c>
      <c r="E99" s="116" t="s">
        <v>178</v>
      </c>
      <c r="F99" s="18"/>
      <c r="G99" s="13">
        <f>SUM(G100)</f>
        <v>853000</v>
      </c>
      <c r="H99" s="13">
        <f>SUM(H100)</f>
        <v>853000</v>
      </c>
      <c r="I99" s="13">
        <f>SUM(I100)</f>
        <v>853000</v>
      </c>
    </row>
    <row r="100" spans="1:9" ht="45" x14ac:dyDescent="0.25">
      <c r="A100" s="16">
        <v>89</v>
      </c>
      <c r="B100" s="17" t="s">
        <v>22</v>
      </c>
      <c r="C100" s="18" t="s">
        <v>45</v>
      </c>
      <c r="D100" s="18" t="s">
        <v>38</v>
      </c>
      <c r="E100" s="116" t="s">
        <v>178</v>
      </c>
      <c r="F100" s="18" t="s">
        <v>23</v>
      </c>
      <c r="G100" s="13">
        <f>G101</f>
        <v>853000</v>
      </c>
      <c r="H100" s="13">
        <f>H101</f>
        <v>853000</v>
      </c>
      <c r="I100" s="13">
        <f>I101</f>
        <v>853000</v>
      </c>
    </row>
    <row r="101" spans="1:9" ht="45" x14ac:dyDescent="0.25">
      <c r="A101" s="16">
        <v>90</v>
      </c>
      <c r="B101" s="17" t="s">
        <v>24</v>
      </c>
      <c r="C101" s="18" t="s">
        <v>45</v>
      </c>
      <c r="D101" s="18" t="s">
        <v>38</v>
      </c>
      <c r="E101" s="116" t="s">
        <v>178</v>
      </c>
      <c r="F101" s="18" t="s">
        <v>25</v>
      </c>
      <c r="G101" s="13">
        <v>853000</v>
      </c>
      <c r="H101" s="13">
        <v>853000</v>
      </c>
      <c r="I101" s="13">
        <v>853000</v>
      </c>
    </row>
    <row r="102" spans="1:9" ht="135" x14ac:dyDescent="0.25">
      <c r="A102" s="16">
        <v>91</v>
      </c>
      <c r="B102" s="17" t="s">
        <v>142</v>
      </c>
      <c r="C102" s="18" t="s">
        <v>45</v>
      </c>
      <c r="D102" s="18" t="s">
        <v>38</v>
      </c>
      <c r="E102" s="116" t="s">
        <v>180</v>
      </c>
      <c r="F102" s="18"/>
      <c r="G102" s="13">
        <f t="shared" ref="G102:I103" si="10">SUM(G103)</f>
        <v>626850</v>
      </c>
      <c r="H102" s="13">
        <f t="shared" si="10"/>
        <v>397961</v>
      </c>
      <c r="I102" s="13">
        <f t="shared" si="10"/>
        <v>165098</v>
      </c>
    </row>
    <row r="103" spans="1:9" ht="45" x14ac:dyDescent="0.25">
      <c r="A103" s="16">
        <v>92</v>
      </c>
      <c r="B103" s="17" t="s">
        <v>22</v>
      </c>
      <c r="C103" s="18" t="s">
        <v>45</v>
      </c>
      <c r="D103" s="18" t="s">
        <v>38</v>
      </c>
      <c r="E103" s="116" t="s">
        <v>180</v>
      </c>
      <c r="F103" s="18" t="s">
        <v>23</v>
      </c>
      <c r="G103" s="13">
        <f>G104</f>
        <v>626850</v>
      </c>
      <c r="H103" s="13">
        <f t="shared" si="10"/>
        <v>397961</v>
      </c>
      <c r="I103" s="13">
        <f t="shared" si="10"/>
        <v>165098</v>
      </c>
    </row>
    <row r="104" spans="1:9" ht="45" x14ac:dyDescent="0.25">
      <c r="A104" s="16">
        <v>93</v>
      </c>
      <c r="B104" s="17" t="s">
        <v>24</v>
      </c>
      <c r="C104" s="18" t="s">
        <v>45</v>
      </c>
      <c r="D104" s="18" t="s">
        <v>38</v>
      </c>
      <c r="E104" s="116" t="s">
        <v>180</v>
      </c>
      <c r="F104" s="18" t="s">
        <v>25</v>
      </c>
      <c r="G104" s="13">
        <v>626850</v>
      </c>
      <c r="H104" s="13">
        <v>397961</v>
      </c>
      <c r="I104" s="13">
        <v>165098</v>
      </c>
    </row>
    <row r="105" spans="1:9" ht="15.75" x14ac:dyDescent="0.25">
      <c r="A105" s="16">
        <v>94</v>
      </c>
      <c r="B105" s="27" t="s">
        <v>91</v>
      </c>
      <c r="C105" s="18" t="s">
        <v>47</v>
      </c>
      <c r="D105" s="18" t="s">
        <v>11</v>
      </c>
      <c r="E105" s="18"/>
      <c r="F105" s="18"/>
      <c r="G105" s="13">
        <f>SUM(G106)</f>
        <v>4369374</v>
      </c>
      <c r="H105" s="13">
        <f>SUM(H106)</f>
        <v>4369374</v>
      </c>
      <c r="I105" s="13">
        <f>SUM(I106)</f>
        <v>4369374</v>
      </c>
    </row>
    <row r="106" spans="1:9" x14ac:dyDescent="0.25">
      <c r="A106" s="16">
        <v>95</v>
      </c>
      <c r="B106" s="12" t="s">
        <v>48</v>
      </c>
      <c r="C106" s="18" t="s">
        <v>47</v>
      </c>
      <c r="D106" s="18" t="s">
        <v>10</v>
      </c>
      <c r="E106" s="18"/>
      <c r="F106" s="18"/>
      <c r="G106" s="13">
        <f>G107</f>
        <v>4369374</v>
      </c>
      <c r="H106" s="13">
        <f t="shared" ref="H106:I108" si="11">H107</f>
        <v>4369374</v>
      </c>
      <c r="I106" s="13">
        <f t="shared" si="11"/>
        <v>4369374</v>
      </c>
    </row>
    <row r="107" spans="1:9" ht="60" x14ac:dyDescent="0.25">
      <c r="A107" s="16">
        <v>96</v>
      </c>
      <c r="B107" s="29" t="s">
        <v>84</v>
      </c>
      <c r="C107" s="18" t="s">
        <v>47</v>
      </c>
      <c r="D107" s="18" t="s">
        <v>10</v>
      </c>
      <c r="E107" s="119">
        <v>200000000</v>
      </c>
      <c r="F107" s="28"/>
      <c r="G107" s="28">
        <f>G108+G112</f>
        <v>4369374</v>
      </c>
      <c r="H107" s="28">
        <f>H108+H112</f>
        <v>4369374</v>
      </c>
      <c r="I107" s="28">
        <f>I108+I112</f>
        <v>4369374</v>
      </c>
    </row>
    <row r="108" spans="1:9" ht="45" x14ac:dyDescent="0.25">
      <c r="A108" s="16">
        <v>97</v>
      </c>
      <c r="B108" s="14" t="s">
        <v>148</v>
      </c>
      <c r="C108" s="18" t="s">
        <v>47</v>
      </c>
      <c r="D108" s="18" t="s">
        <v>10</v>
      </c>
      <c r="E108" s="116" t="s">
        <v>181</v>
      </c>
      <c r="F108" s="18"/>
      <c r="G108" s="13">
        <f>G109</f>
        <v>3328734</v>
      </c>
      <c r="H108" s="13">
        <f t="shared" si="11"/>
        <v>3328734</v>
      </c>
      <c r="I108" s="13">
        <f t="shared" si="11"/>
        <v>3328734</v>
      </c>
    </row>
    <row r="109" spans="1:9" ht="90" x14ac:dyDescent="0.25">
      <c r="A109" s="16">
        <v>98</v>
      </c>
      <c r="B109" s="12" t="s">
        <v>149</v>
      </c>
      <c r="C109" s="18" t="s">
        <v>47</v>
      </c>
      <c r="D109" s="18" t="s">
        <v>10</v>
      </c>
      <c r="E109" s="116" t="s">
        <v>182</v>
      </c>
      <c r="F109" s="18"/>
      <c r="G109" s="13">
        <f>SUM(G110)</f>
        <v>3328734</v>
      </c>
      <c r="H109" s="13">
        <f>SUM(H110)</f>
        <v>3328734</v>
      </c>
      <c r="I109" s="13">
        <f>SUM(I110)</f>
        <v>3328734</v>
      </c>
    </row>
    <row r="110" spans="1:9" ht="60" x14ac:dyDescent="0.25">
      <c r="A110" s="16">
        <v>99</v>
      </c>
      <c r="B110" s="12" t="s">
        <v>49</v>
      </c>
      <c r="C110" s="18" t="s">
        <v>47</v>
      </c>
      <c r="D110" s="18" t="s">
        <v>10</v>
      </c>
      <c r="E110" s="116" t="s">
        <v>182</v>
      </c>
      <c r="F110" s="18" t="s">
        <v>50</v>
      </c>
      <c r="G110" s="13">
        <f>G111</f>
        <v>3328734</v>
      </c>
      <c r="H110" s="13">
        <f>H111</f>
        <v>3328734</v>
      </c>
      <c r="I110" s="13">
        <f>I111</f>
        <v>3328734</v>
      </c>
    </row>
    <row r="111" spans="1:9" x14ac:dyDescent="0.25">
      <c r="A111" s="16">
        <v>100</v>
      </c>
      <c r="B111" s="12" t="s">
        <v>51</v>
      </c>
      <c r="C111" s="18" t="s">
        <v>47</v>
      </c>
      <c r="D111" s="18" t="s">
        <v>10</v>
      </c>
      <c r="E111" s="116" t="s">
        <v>182</v>
      </c>
      <c r="F111" s="18" t="s">
        <v>52</v>
      </c>
      <c r="G111" s="13">
        <v>3328734</v>
      </c>
      <c r="H111" s="13">
        <v>3328734</v>
      </c>
      <c r="I111" s="13">
        <v>3328734</v>
      </c>
    </row>
    <row r="112" spans="1:9" ht="45" x14ac:dyDescent="0.25">
      <c r="A112" s="16">
        <v>101</v>
      </c>
      <c r="B112" s="14" t="s">
        <v>93</v>
      </c>
      <c r="C112" s="18" t="s">
        <v>47</v>
      </c>
      <c r="D112" s="18" t="s">
        <v>10</v>
      </c>
      <c r="E112" s="116" t="s">
        <v>183</v>
      </c>
      <c r="F112" s="33"/>
      <c r="G112" s="13">
        <v>1040640</v>
      </c>
      <c r="H112" s="13">
        <v>1040640</v>
      </c>
      <c r="I112" s="13">
        <v>1040640</v>
      </c>
    </row>
    <row r="113" spans="1:12" ht="135" x14ac:dyDescent="0.25">
      <c r="A113" s="16">
        <v>102</v>
      </c>
      <c r="B113" s="14" t="s">
        <v>122</v>
      </c>
      <c r="C113" s="18" t="s">
        <v>47</v>
      </c>
      <c r="D113" s="18" t="s">
        <v>10</v>
      </c>
      <c r="E113" s="116" t="s">
        <v>186</v>
      </c>
      <c r="F113" s="33"/>
      <c r="G113" s="13">
        <f>SUM(G114)</f>
        <v>1040640</v>
      </c>
      <c r="H113" s="13">
        <f>SUM(H114)</f>
        <v>1040640</v>
      </c>
      <c r="I113" s="13">
        <f>SUM(I114)</f>
        <v>1040640</v>
      </c>
      <c r="K113" s="21"/>
      <c r="L113" s="22"/>
    </row>
    <row r="114" spans="1:12" x14ac:dyDescent="0.25">
      <c r="A114" s="16">
        <v>103</v>
      </c>
      <c r="B114" s="12" t="s">
        <v>54</v>
      </c>
      <c r="C114" s="18" t="s">
        <v>47</v>
      </c>
      <c r="D114" s="18" t="s">
        <v>10</v>
      </c>
      <c r="E114" s="116" t="s">
        <v>184</v>
      </c>
      <c r="F114" s="18" t="s">
        <v>55</v>
      </c>
      <c r="G114" s="13">
        <f>G115</f>
        <v>1040640</v>
      </c>
      <c r="H114" s="13">
        <f>H115</f>
        <v>1040640</v>
      </c>
      <c r="I114" s="13">
        <f>I115</f>
        <v>1040640</v>
      </c>
    </row>
    <row r="115" spans="1:12" x14ac:dyDescent="0.25">
      <c r="A115" s="16">
        <v>104</v>
      </c>
      <c r="B115" s="12" t="s">
        <v>34</v>
      </c>
      <c r="C115" s="18" t="s">
        <v>47</v>
      </c>
      <c r="D115" s="18" t="s">
        <v>10</v>
      </c>
      <c r="E115" s="116" t="s">
        <v>184</v>
      </c>
      <c r="F115" s="18" t="s">
        <v>56</v>
      </c>
      <c r="G115" s="13">
        <v>1040640</v>
      </c>
      <c r="H115" s="13">
        <v>1040640</v>
      </c>
      <c r="I115" s="13">
        <v>1040640</v>
      </c>
    </row>
    <row r="116" spans="1:12" x14ac:dyDescent="0.25">
      <c r="A116" s="16">
        <v>105</v>
      </c>
      <c r="B116" s="35" t="s">
        <v>57</v>
      </c>
      <c r="C116" s="18"/>
      <c r="D116" s="18"/>
      <c r="E116" s="18"/>
      <c r="F116" s="18"/>
      <c r="G116" s="13"/>
      <c r="H116" s="13">
        <v>234296</v>
      </c>
      <c r="I116" s="13">
        <v>468957</v>
      </c>
    </row>
    <row r="117" spans="1:12" x14ac:dyDescent="0.25">
      <c r="A117" s="16"/>
      <c r="B117" s="36" t="s">
        <v>58</v>
      </c>
      <c r="C117" s="15"/>
      <c r="D117" s="15"/>
      <c r="E117" s="15"/>
      <c r="F117" s="15"/>
      <c r="G117" s="37">
        <v>9413141</v>
      </c>
      <c r="H117" s="37">
        <v>9371848</v>
      </c>
      <c r="I117" s="37">
        <v>9379146</v>
      </c>
    </row>
  </sheetData>
  <mergeCells count="10">
    <mergeCell ref="I69:I70"/>
    <mergeCell ref="B7:J7"/>
    <mergeCell ref="A69:A70"/>
    <mergeCell ref="B69:B70"/>
    <mergeCell ref="C69:C70"/>
    <mergeCell ref="D69:D70"/>
    <mergeCell ref="E69:E70"/>
    <mergeCell ref="F69:F70"/>
    <mergeCell ref="G69:G70"/>
    <mergeCell ref="H69:H70"/>
  </mergeCells>
  <phoneticPr fontId="1" type="noConversion"/>
  <pageMargins left="0.7" right="0.7" top="0.75" bottom="0.75" header="0.3" footer="0.3"/>
  <pageSetup paperSize="9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opLeftCell="A37" workbookViewId="0">
      <selection activeCell="G46" sqref="G46"/>
    </sheetView>
  </sheetViews>
  <sheetFormatPr defaultRowHeight="15" x14ac:dyDescent="0.25"/>
  <cols>
    <col min="1" max="1" width="9.140625" style="2"/>
    <col min="2" max="2" width="64.5703125" style="2" customWidth="1"/>
    <col min="3" max="3" width="9.5703125" style="2" bestFit="1" customWidth="1"/>
    <col min="4" max="4" width="9.140625" style="2"/>
    <col min="5" max="5" width="4.85546875" style="2" hidden="1" customWidth="1"/>
    <col min="6" max="6" width="9.140625" style="2"/>
    <col min="7" max="9" width="9.140625" style="1"/>
    <col min="10" max="10" width="9.140625" style="41"/>
    <col min="11" max="16384" width="9.140625" style="2"/>
  </cols>
  <sheetData>
    <row r="1" spans="1:13" x14ac:dyDescent="0.25">
      <c r="A1" s="1"/>
      <c r="B1" s="5"/>
      <c r="C1" s="5"/>
      <c r="D1" s="5"/>
      <c r="E1" s="5"/>
      <c r="F1" s="67"/>
      <c r="G1" s="142" t="s">
        <v>154</v>
      </c>
      <c r="H1" s="142"/>
      <c r="I1" s="142"/>
    </row>
    <row r="2" spans="1:13" ht="30.75" customHeight="1" x14ac:dyDescent="0.25">
      <c r="A2" s="1"/>
      <c r="B2" s="5"/>
      <c r="C2" s="5"/>
      <c r="D2" s="143" t="s">
        <v>137</v>
      </c>
      <c r="E2" s="143"/>
      <c r="F2" s="143"/>
      <c r="G2" s="143"/>
      <c r="H2" s="143"/>
      <c r="I2" s="143"/>
      <c r="J2" s="42"/>
      <c r="K2" s="42"/>
      <c r="L2" s="42"/>
      <c r="M2" s="42"/>
    </row>
    <row r="3" spans="1:13" x14ac:dyDescent="0.25">
      <c r="A3" s="1"/>
      <c r="B3" s="5"/>
      <c r="C3" s="5"/>
      <c r="D3" s="67"/>
      <c r="E3" s="67" t="s">
        <v>104</v>
      </c>
      <c r="F3" s="41"/>
      <c r="G3" s="67"/>
      <c r="H3" s="67"/>
      <c r="I3" s="67"/>
    </row>
    <row r="4" spans="1:13" x14ac:dyDescent="0.25">
      <c r="A4" s="1"/>
      <c r="B4" s="5"/>
      <c r="C4" s="5"/>
      <c r="D4" s="67"/>
      <c r="E4" s="67"/>
      <c r="F4" s="67"/>
      <c r="G4" s="67"/>
    </row>
    <row r="5" spans="1:13" x14ac:dyDescent="0.25">
      <c r="A5" s="1"/>
      <c r="D5" s="1"/>
      <c r="E5" s="1"/>
      <c r="F5" s="1"/>
    </row>
    <row r="6" spans="1:13" x14ac:dyDescent="0.25">
      <c r="A6" s="1" t="s">
        <v>1</v>
      </c>
      <c r="B6" s="1"/>
      <c r="C6" s="1"/>
      <c r="D6" s="1"/>
      <c r="E6" s="1"/>
      <c r="F6" s="1"/>
    </row>
    <row r="7" spans="1:13" x14ac:dyDescent="0.25">
      <c r="A7" s="5" t="s">
        <v>110</v>
      </c>
      <c r="B7" s="67"/>
      <c r="C7" s="67"/>
      <c r="D7" s="67"/>
      <c r="E7" s="67"/>
      <c r="F7" s="67"/>
    </row>
    <row r="8" spans="1:13" x14ac:dyDescent="0.25">
      <c r="A8" s="5" t="s">
        <v>59</v>
      </c>
      <c r="B8" s="67"/>
      <c r="C8" s="67"/>
      <c r="D8" s="67"/>
      <c r="E8" s="67"/>
      <c r="F8" s="67"/>
    </row>
    <row r="9" spans="1:13" x14ac:dyDescent="0.25">
      <c r="A9" s="5" t="s">
        <v>138</v>
      </c>
      <c r="B9" s="67"/>
      <c r="C9" s="67"/>
      <c r="D9" s="67"/>
      <c r="E9" s="67"/>
      <c r="F9" s="67"/>
    </row>
    <row r="10" spans="1:13" x14ac:dyDescent="0.25">
      <c r="A10" s="5"/>
      <c r="B10" s="67"/>
      <c r="C10" s="67"/>
      <c r="D10" s="67"/>
      <c r="E10" s="67"/>
      <c r="F10" s="67"/>
      <c r="I10" s="1" t="s">
        <v>87</v>
      </c>
    </row>
    <row r="11" spans="1:13" ht="72.75" customHeight="1" x14ac:dyDescent="0.25">
      <c r="A11" s="9" t="s">
        <v>2</v>
      </c>
      <c r="B11" s="9" t="s">
        <v>3</v>
      </c>
      <c r="C11" s="10" t="s">
        <v>7</v>
      </c>
      <c r="D11" s="144" t="s">
        <v>8</v>
      </c>
      <c r="E11" s="145"/>
      <c r="F11" s="10" t="s">
        <v>60</v>
      </c>
      <c r="G11" s="40" t="s">
        <v>9</v>
      </c>
      <c r="H11" s="40" t="s">
        <v>105</v>
      </c>
      <c r="I11" s="40" t="s">
        <v>134</v>
      </c>
    </row>
    <row r="12" spans="1:13" ht="39.75" customHeight="1" x14ac:dyDescent="0.25">
      <c r="A12" s="11">
        <v>1</v>
      </c>
      <c r="B12" s="29" t="s">
        <v>139</v>
      </c>
      <c r="C12" s="122" t="s">
        <v>158</v>
      </c>
      <c r="D12" s="144"/>
      <c r="E12" s="146"/>
      <c r="F12" s="10"/>
      <c r="G12" s="16">
        <f>G13+G29+G35+G61</f>
        <v>2406113</v>
      </c>
      <c r="H12" s="16">
        <f>H13+H29+H35+H61</f>
        <v>2135424</v>
      </c>
      <c r="I12" s="16">
        <f>I13+I29+I35+I61</f>
        <v>1908061</v>
      </c>
    </row>
    <row r="13" spans="1:13" ht="35.25" customHeight="1" x14ac:dyDescent="0.25">
      <c r="A13" s="11">
        <v>2</v>
      </c>
      <c r="B13" s="29" t="s">
        <v>150</v>
      </c>
      <c r="C13" s="122" t="s">
        <v>185</v>
      </c>
      <c r="D13" s="140"/>
      <c r="E13" s="141"/>
      <c r="F13" s="10"/>
      <c r="G13" s="16">
        <v>2002650</v>
      </c>
      <c r="H13" s="16">
        <f>H14+H19+H24</f>
        <v>1773761</v>
      </c>
      <c r="I13" s="16">
        <f>I14+I19+I24</f>
        <v>1540898</v>
      </c>
    </row>
    <row r="14" spans="1:13" ht="75" x14ac:dyDescent="0.25">
      <c r="A14" s="11">
        <v>3</v>
      </c>
      <c r="B14" s="12" t="s">
        <v>140</v>
      </c>
      <c r="C14" s="122" t="s">
        <v>178</v>
      </c>
      <c r="D14" s="65"/>
      <c r="E14" s="66"/>
      <c r="F14" s="10"/>
      <c r="G14" s="16">
        <f t="shared" ref="G14:I17" si="0">G15</f>
        <v>853000</v>
      </c>
      <c r="H14" s="16">
        <f t="shared" si="0"/>
        <v>853000</v>
      </c>
      <c r="I14" s="16">
        <f t="shared" si="0"/>
        <v>853000</v>
      </c>
    </row>
    <row r="15" spans="1:13" ht="35.25" customHeight="1" x14ac:dyDescent="0.25">
      <c r="A15" s="11">
        <v>4</v>
      </c>
      <c r="B15" s="63" t="s">
        <v>22</v>
      </c>
      <c r="C15" s="122" t="s">
        <v>178</v>
      </c>
      <c r="D15" s="65" t="s">
        <v>23</v>
      </c>
      <c r="E15" s="66"/>
      <c r="F15" s="10"/>
      <c r="G15" s="16">
        <f t="shared" si="0"/>
        <v>853000</v>
      </c>
      <c r="H15" s="16">
        <f t="shared" si="0"/>
        <v>853000</v>
      </c>
      <c r="I15" s="16">
        <f t="shared" si="0"/>
        <v>853000</v>
      </c>
    </row>
    <row r="16" spans="1:13" ht="35.25" customHeight="1" x14ac:dyDescent="0.25">
      <c r="A16" s="11">
        <v>5</v>
      </c>
      <c r="B16" s="63" t="s">
        <v>24</v>
      </c>
      <c r="C16" s="122" t="s">
        <v>178</v>
      </c>
      <c r="D16" s="65" t="s">
        <v>25</v>
      </c>
      <c r="E16" s="66"/>
      <c r="F16" s="10"/>
      <c r="G16" s="16">
        <f t="shared" si="0"/>
        <v>853000</v>
      </c>
      <c r="H16" s="16">
        <f t="shared" si="0"/>
        <v>853000</v>
      </c>
      <c r="I16" s="16">
        <f t="shared" si="0"/>
        <v>853000</v>
      </c>
    </row>
    <row r="17" spans="1:9" ht="21.75" customHeight="1" x14ac:dyDescent="0.25">
      <c r="A17" s="11">
        <v>6</v>
      </c>
      <c r="B17" s="9" t="s">
        <v>61</v>
      </c>
      <c r="C17" s="122" t="s">
        <v>178</v>
      </c>
      <c r="D17" s="140" t="s">
        <v>25</v>
      </c>
      <c r="E17" s="141"/>
      <c r="F17" s="64" t="s">
        <v>62</v>
      </c>
      <c r="G17" s="16">
        <f t="shared" si="0"/>
        <v>853000</v>
      </c>
      <c r="H17" s="16">
        <f t="shared" si="0"/>
        <v>853000</v>
      </c>
      <c r="I17" s="16">
        <f t="shared" si="0"/>
        <v>853000</v>
      </c>
    </row>
    <row r="18" spans="1:9" ht="21" customHeight="1" x14ac:dyDescent="0.25">
      <c r="A18" s="11">
        <v>7</v>
      </c>
      <c r="B18" s="9" t="s">
        <v>46</v>
      </c>
      <c r="C18" s="122" t="s">
        <v>178</v>
      </c>
      <c r="D18" s="140" t="s">
        <v>25</v>
      </c>
      <c r="E18" s="141"/>
      <c r="F18" s="64" t="s">
        <v>63</v>
      </c>
      <c r="G18" s="16">
        <v>853000</v>
      </c>
      <c r="H18" s="16">
        <v>853000</v>
      </c>
      <c r="I18" s="16">
        <v>853000</v>
      </c>
    </row>
    <row r="19" spans="1:9" ht="75" x14ac:dyDescent="0.25">
      <c r="A19" s="11">
        <v>8</v>
      </c>
      <c r="B19" s="29" t="s">
        <v>141</v>
      </c>
      <c r="C19" s="122" t="s">
        <v>167</v>
      </c>
      <c r="D19" s="140"/>
      <c r="E19" s="141"/>
      <c r="F19" s="10"/>
      <c r="G19" s="11">
        <f t="shared" ref="G19:I22" si="1">SUM(G20)</f>
        <v>522800</v>
      </c>
      <c r="H19" s="11">
        <f t="shared" si="1"/>
        <v>522800</v>
      </c>
      <c r="I19" s="11">
        <f t="shared" si="1"/>
        <v>522800</v>
      </c>
    </row>
    <row r="20" spans="1:9" ht="30" x14ac:dyDescent="0.25">
      <c r="A20" s="11">
        <v>9</v>
      </c>
      <c r="B20" s="63" t="s">
        <v>22</v>
      </c>
      <c r="C20" s="122" t="s">
        <v>167</v>
      </c>
      <c r="D20" s="140" t="s">
        <v>23</v>
      </c>
      <c r="E20" s="141"/>
      <c r="F20" s="10"/>
      <c r="G20" s="11">
        <f t="shared" si="1"/>
        <v>522800</v>
      </c>
      <c r="H20" s="11">
        <f t="shared" si="1"/>
        <v>522800</v>
      </c>
      <c r="I20" s="11">
        <f t="shared" si="1"/>
        <v>522800</v>
      </c>
    </row>
    <row r="21" spans="1:9" ht="30" x14ac:dyDescent="0.25">
      <c r="A21" s="11">
        <v>10</v>
      </c>
      <c r="B21" s="63" t="s">
        <v>24</v>
      </c>
      <c r="C21" s="122" t="s">
        <v>167</v>
      </c>
      <c r="D21" s="140" t="s">
        <v>25</v>
      </c>
      <c r="E21" s="141"/>
      <c r="F21" s="10"/>
      <c r="G21" s="11">
        <f t="shared" si="1"/>
        <v>522800</v>
      </c>
      <c r="H21" s="11">
        <f t="shared" si="1"/>
        <v>522800</v>
      </c>
      <c r="I21" s="11">
        <f t="shared" si="1"/>
        <v>522800</v>
      </c>
    </row>
    <row r="22" spans="1:9" ht="12.75" customHeight="1" x14ac:dyDescent="0.25">
      <c r="A22" s="11">
        <v>11</v>
      </c>
      <c r="B22" s="14" t="s">
        <v>67</v>
      </c>
      <c r="C22" s="122" t="s">
        <v>167</v>
      </c>
      <c r="D22" s="140" t="s">
        <v>25</v>
      </c>
      <c r="E22" s="141"/>
      <c r="F22" s="64" t="s">
        <v>68</v>
      </c>
      <c r="G22" s="11">
        <f t="shared" si="1"/>
        <v>522800</v>
      </c>
      <c r="H22" s="11">
        <f t="shared" si="1"/>
        <v>522800</v>
      </c>
      <c r="I22" s="11">
        <f t="shared" si="1"/>
        <v>522800</v>
      </c>
    </row>
    <row r="23" spans="1:9" x14ac:dyDescent="0.25">
      <c r="A23" s="11">
        <v>12</v>
      </c>
      <c r="B23" s="63" t="s">
        <v>30</v>
      </c>
      <c r="C23" s="122" t="s">
        <v>167</v>
      </c>
      <c r="D23" s="140" t="s">
        <v>25</v>
      </c>
      <c r="E23" s="141"/>
      <c r="F23" s="64" t="s">
        <v>69</v>
      </c>
      <c r="G23" s="16">
        <v>522800</v>
      </c>
      <c r="H23" s="16">
        <v>522800</v>
      </c>
      <c r="I23" s="16">
        <v>522800</v>
      </c>
    </row>
    <row r="24" spans="1:9" ht="60" x14ac:dyDescent="0.25">
      <c r="A24" s="11">
        <v>13</v>
      </c>
      <c r="B24" s="63" t="s">
        <v>142</v>
      </c>
      <c r="C24" s="122" t="s">
        <v>180</v>
      </c>
      <c r="D24" s="140"/>
      <c r="E24" s="141"/>
      <c r="F24" s="10"/>
      <c r="G24" s="11">
        <f t="shared" ref="G24:I27" si="2">SUM(G25)</f>
        <v>626850</v>
      </c>
      <c r="H24" s="11">
        <f t="shared" si="2"/>
        <v>397961</v>
      </c>
      <c r="I24" s="11">
        <f t="shared" si="2"/>
        <v>165098</v>
      </c>
    </row>
    <row r="25" spans="1:9" ht="30" x14ac:dyDescent="0.25">
      <c r="A25" s="11">
        <v>14</v>
      </c>
      <c r="B25" s="63" t="s">
        <v>22</v>
      </c>
      <c r="C25" s="122" t="s">
        <v>180</v>
      </c>
      <c r="D25" s="140" t="s">
        <v>23</v>
      </c>
      <c r="E25" s="141"/>
      <c r="F25" s="10"/>
      <c r="G25" s="11">
        <f t="shared" si="2"/>
        <v>626850</v>
      </c>
      <c r="H25" s="11">
        <f t="shared" si="2"/>
        <v>397961</v>
      </c>
      <c r="I25" s="11">
        <f t="shared" si="2"/>
        <v>165098</v>
      </c>
    </row>
    <row r="26" spans="1:9" ht="30" x14ac:dyDescent="0.25">
      <c r="A26" s="11">
        <v>15</v>
      </c>
      <c r="B26" s="63" t="s">
        <v>24</v>
      </c>
      <c r="C26" s="122" t="s">
        <v>180</v>
      </c>
      <c r="D26" s="140" t="s">
        <v>25</v>
      </c>
      <c r="E26" s="141"/>
      <c r="F26" s="10"/>
      <c r="G26" s="11">
        <f t="shared" si="2"/>
        <v>626850</v>
      </c>
      <c r="H26" s="11">
        <f t="shared" si="2"/>
        <v>397961</v>
      </c>
      <c r="I26" s="11">
        <f t="shared" si="2"/>
        <v>165098</v>
      </c>
    </row>
    <row r="27" spans="1:9" ht="16.5" customHeight="1" x14ac:dyDescent="0.25">
      <c r="A27" s="11">
        <v>16</v>
      </c>
      <c r="B27" s="9" t="s">
        <v>61</v>
      </c>
      <c r="C27" s="122" t="s">
        <v>180</v>
      </c>
      <c r="D27" s="140" t="s">
        <v>25</v>
      </c>
      <c r="E27" s="141"/>
      <c r="F27" s="64" t="s">
        <v>62</v>
      </c>
      <c r="G27" s="11">
        <f t="shared" si="2"/>
        <v>626850</v>
      </c>
      <c r="H27" s="11">
        <f t="shared" si="2"/>
        <v>397961</v>
      </c>
      <c r="I27" s="11">
        <f t="shared" si="2"/>
        <v>165098</v>
      </c>
    </row>
    <row r="28" spans="1:9" x14ac:dyDescent="0.25">
      <c r="A28" s="11">
        <v>17</v>
      </c>
      <c r="B28" s="9" t="s">
        <v>46</v>
      </c>
      <c r="C28" s="122" t="s">
        <v>180</v>
      </c>
      <c r="D28" s="140" t="s">
        <v>25</v>
      </c>
      <c r="E28" s="141"/>
      <c r="F28" s="64" t="s">
        <v>63</v>
      </c>
      <c r="G28" s="16">
        <v>626850</v>
      </c>
      <c r="H28" s="16">
        <v>397961</v>
      </c>
      <c r="I28" s="16">
        <v>165098</v>
      </c>
    </row>
    <row r="29" spans="1:9" ht="30" x14ac:dyDescent="0.25">
      <c r="A29" s="11">
        <v>18</v>
      </c>
      <c r="B29" s="12" t="s">
        <v>89</v>
      </c>
      <c r="C29" s="125" t="s">
        <v>173</v>
      </c>
      <c r="D29" s="140"/>
      <c r="E29" s="141"/>
      <c r="F29" s="23"/>
      <c r="G29" s="11">
        <f t="shared" ref="G29:I32" si="3">SUM(G30)</f>
        <v>210500</v>
      </c>
      <c r="H29" s="11">
        <f t="shared" si="3"/>
        <v>168700</v>
      </c>
      <c r="I29" s="11">
        <f t="shared" si="3"/>
        <v>174200</v>
      </c>
    </row>
    <row r="30" spans="1:9" ht="75" x14ac:dyDescent="0.25">
      <c r="A30" s="11">
        <v>19</v>
      </c>
      <c r="B30" s="29" t="s">
        <v>143</v>
      </c>
      <c r="C30" s="122" t="s">
        <v>174</v>
      </c>
      <c r="D30" s="140"/>
      <c r="E30" s="141"/>
      <c r="F30" s="23"/>
      <c r="G30" s="11">
        <f t="shared" si="3"/>
        <v>210500</v>
      </c>
      <c r="H30" s="11">
        <f t="shared" si="3"/>
        <v>168700</v>
      </c>
      <c r="I30" s="11">
        <f t="shared" si="3"/>
        <v>174200</v>
      </c>
    </row>
    <row r="31" spans="1:9" ht="30" x14ac:dyDescent="0.25">
      <c r="A31" s="11">
        <v>20</v>
      </c>
      <c r="B31" s="63" t="s">
        <v>22</v>
      </c>
      <c r="C31" s="122" t="s">
        <v>174</v>
      </c>
      <c r="D31" s="140" t="s">
        <v>23</v>
      </c>
      <c r="E31" s="141"/>
      <c r="F31" s="23"/>
      <c r="G31" s="11">
        <f t="shared" si="3"/>
        <v>210500</v>
      </c>
      <c r="H31" s="11">
        <f t="shared" si="3"/>
        <v>168700</v>
      </c>
      <c r="I31" s="11">
        <f t="shared" si="3"/>
        <v>174200</v>
      </c>
    </row>
    <row r="32" spans="1:9" ht="30" x14ac:dyDescent="0.25">
      <c r="A32" s="11">
        <v>21</v>
      </c>
      <c r="B32" s="63" t="s">
        <v>24</v>
      </c>
      <c r="C32" s="122" t="s">
        <v>174</v>
      </c>
      <c r="D32" s="140" t="s">
        <v>25</v>
      </c>
      <c r="E32" s="141"/>
      <c r="F32" s="23"/>
      <c r="G32" s="11">
        <f t="shared" si="3"/>
        <v>210500</v>
      </c>
      <c r="H32" s="11">
        <f t="shared" si="3"/>
        <v>168700</v>
      </c>
      <c r="I32" s="11">
        <f t="shared" si="3"/>
        <v>174200</v>
      </c>
    </row>
    <row r="33" spans="1:9" ht="18.75" customHeight="1" x14ac:dyDescent="0.25">
      <c r="A33" s="11">
        <v>22</v>
      </c>
      <c r="B33" s="30" t="s">
        <v>64</v>
      </c>
      <c r="C33" s="122" t="s">
        <v>174</v>
      </c>
      <c r="D33" s="140" t="s">
        <v>23</v>
      </c>
      <c r="E33" s="141"/>
      <c r="F33" s="23" t="s">
        <v>65</v>
      </c>
      <c r="G33" s="11">
        <f>G34</f>
        <v>210500</v>
      </c>
      <c r="H33" s="11">
        <f>H34</f>
        <v>168700</v>
      </c>
      <c r="I33" s="11">
        <f>I34</f>
        <v>174200</v>
      </c>
    </row>
    <row r="34" spans="1:9" ht="24" customHeight="1" x14ac:dyDescent="0.25">
      <c r="A34" s="11">
        <v>23</v>
      </c>
      <c r="B34" s="63" t="s">
        <v>44</v>
      </c>
      <c r="C34" s="122" t="s">
        <v>174</v>
      </c>
      <c r="D34" s="140" t="s">
        <v>25</v>
      </c>
      <c r="E34" s="141"/>
      <c r="F34" s="23" t="s">
        <v>66</v>
      </c>
      <c r="G34" s="16">
        <v>210500</v>
      </c>
      <c r="H34" s="16">
        <v>168700</v>
      </c>
      <c r="I34" s="16">
        <v>174200</v>
      </c>
    </row>
    <row r="35" spans="1:9" ht="30" x14ac:dyDescent="0.25">
      <c r="A35" s="11">
        <v>24</v>
      </c>
      <c r="B35" s="29" t="s">
        <v>145</v>
      </c>
      <c r="C35" s="125" t="s">
        <v>190</v>
      </c>
      <c r="D35" s="140"/>
      <c r="E35" s="141"/>
      <c r="F35" s="23"/>
      <c r="G35" s="11">
        <f>G36+G41+G51</f>
        <v>191328</v>
      </c>
      <c r="H35" s="11">
        <f>H36+H41+H51</f>
        <v>191328</v>
      </c>
      <c r="I35" s="11">
        <f>I36+I41+I51</f>
        <v>191328</v>
      </c>
    </row>
    <row r="36" spans="1:9" ht="75" x14ac:dyDescent="0.25">
      <c r="A36" s="11">
        <v>25</v>
      </c>
      <c r="B36" s="29" t="s">
        <v>144</v>
      </c>
      <c r="C36" s="122" t="s">
        <v>169</v>
      </c>
      <c r="D36" s="65"/>
      <c r="E36" s="66"/>
      <c r="F36" s="23"/>
      <c r="G36" s="11">
        <f t="shared" ref="G36:I39" si="4">G37</f>
        <v>70400</v>
      </c>
      <c r="H36" s="11">
        <f t="shared" si="4"/>
        <v>70400</v>
      </c>
      <c r="I36" s="11">
        <f t="shared" si="4"/>
        <v>70400</v>
      </c>
    </row>
    <row r="37" spans="1:9" x14ac:dyDescent="0.25">
      <c r="A37" s="11">
        <v>26</v>
      </c>
      <c r="B37" s="30" t="s">
        <v>32</v>
      </c>
      <c r="C37" s="122" t="s">
        <v>169</v>
      </c>
      <c r="D37" s="65" t="s">
        <v>33</v>
      </c>
      <c r="E37" s="66"/>
      <c r="F37" s="23"/>
      <c r="G37" s="11">
        <f t="shared" si="4"/>
        <v>70400</v>
      </c>
      <c r="H37" s="11">
        <f t="shared" si="4"/>
        <v>70400</v>
      </c>
      <c r="I37" s="11">
        <f t="shared" si="4"/>
        <v>70400</v>
      </c>
    </row>
    <row r="38" spans="1:9" x14ac:dyDescent="0.25">
      <c r="A38" s="11">
        <v>27</v>
      </c>
      <c r="B38" s="30" t="s">
        <v>88</v>
      </c>
      <c r="C38" s="122" t="s">
        <v>169</v>
      </c>
      <c r="D38" s="65" t="s">
        <v>35</v>
      </c>
      <c r="E38" s="66"/>
      <c r="F38" s="23"/>
      <c r="G38" s="11">
        <f t="shared" si="4"/>
        <v>70400</v>
      </c>
      <c r="H38" s="11">
        <f t="shared" si="4"/>
        <v>70400</v>
      </c>
      <c r="I38" s="11">
        <f t="shared" si="4"/>
        <v>70400</v>
      </c>
    </row>
    <row r="39" spans="1:9" x14ac:dyDescent="0.25">
      <c r="A39" s="11">
        <v>28</v>
      </c>
      <c r="B39" s="14" t="s">
        <v>67</v>
      </c>
      <c r="C39" s="122" t="s">
        <v>169</v>
      </c>
      <c r="D39" s="140" t="s">
        <v>33</v>
      </c>
      <c r="E39" s="141"/>
      <c r="F39" s="64" t="s">
        <v>68</v>
      </c>
      <c r="G39" s="11">
        <f t="shared" si="4"/>
        <v>70400</v>
      </c>
      <c r="H39" s="11">
        <f t="shared" si="4"/>
        <v>70400</v>
      </c>
      <c r="I39" s="11">
        <f t="shared" si="4"/>
        <v>70400</v>
      </c>
    </row>
    <row r="40" spans="1:9" x14ac:dyDescent="0.25">
      <c r="A40" s="11">
        <v>29</v>
      </c>
      <c r="B40" s="63" t="s">
        <v>30</v>
      </c>
      <c r="C40" s="122" t="s">
        <v>169</v>
      </c>
      <c r="D40" s="140" t="s">
        <v>35</v>
      </c>
      <c r="E40" s="141"/>
      <c r="F40" s="64" t="s">
        <v>69</v>
      </c>
      <c r="G40" s="11">
        <v>70400</v>
      </c>
      <c r="H40" s="11">
        <v>70400</v>
      </c>
      <c r="I40" s="11">
        <v>70400</v>
      </c>
    </row>
    <row r="41" spans="1:9" ht="90" x14ac:dyDescent="0.25">
      <c r="A41" s="11">
        <v>30</v>
      </c>
      <c r="B41" s="29" t="s">
        <v>146</v>
      </c>
      <c r="C41" s="122" t="s">
        <v>172</v>
      </c>
      <c r="D41" s="65"/>
      <c r="E41" s="66"/>
      <c r="F41" s="23"/>
      <c r="G41" s="11">
        <f t="shared" ref="G41:I43" si="5">G42</f>
        <v>80928</v>
      </c>
      <c r="H41" s="11">
        <f t="shared" si="5"/>
        <v>80928</v>
      </c>
      <c r="I41" s="11">
        <f t="shared" si="5"/>
        <v>80928</v>
      </c>
    </row>
    <row r="42" spans="1:9" ht="30" x14ac:dyDescent="0.25">
      <c r="A42" s="11">
        <v>31</v>
      </c>
      <c r="B42" s="63" t="s">
        <v>22</v>
      </c>
      <c r="C42" s="122" t="s">
        <v>172</v>
      </c>
      <c r="D42" s="65" t="s">
        <v>23</v>
      </c>
      <c r="E42" s="66"/>
      <c r="F42" s="23"/>
      <c r="G42" s="11">
        <f t="shared" si="5"/>
        <v>80928</v>
      </c>
      <c r="H42" s="11">
        <f t="shared" si="5"/>
        <v>80928</v>
      </c>
      <c r="I42" s="11">
        <f t="shared" si="5"/>
        <v>80928</v>
      </c>
    </row>
    <row r="43" spans="1:9" ht="30" x14ac:dyDescent="0.25">
      <c r="A43" s="11">
        <v>32</v>
      </c>
      <c r="B43" s="63" t="s">
        <v>24</v>
      </c>
      <c r="C43" s="122" t="s">
        <v>172</v>
      </c>
      <c r="D43" s="65" t="s">
        <v>25</v>
      </c>
      <c r="E43" s="66"/>
      <c r="F43" s="23"/>
      <c r="G43" s="11">
        <f t="shared" si="5"/>
        <v>80928</v>
      </c>
      <c r="H43" s="11">
        <f t="shared" si="5"/>
        <v>80928</v>
      </c>
      <c r="I43" s="11">
        <f t="shared" si="5"/>
        <v>80928</v>
      </c>
    </row>
    <row r="44" spans="1:9" ht="30" x14ac:dyDescent="0.25">
      <c r="A44" s="11">
        <v>33</v>
      </c>
      <c r="B44" s="63" t="s">
        <v>40</v>
      </c>
      <c r="C44" s="122" t="s">
        <v>172</v>
      </c>
      <c r="D44" s="65" t="s">
        <v>23</v>
      </c>
      <c r="E44" s="66"/>
      <c r="F44" s="23" t="s">
        <v>71</v>
      </c>
      <c r="G44" s="11">
        <f>G45+G46</f>
        <v>80928</v>
      </c>
      <c r="H44" s="11">
        <f>H45+H46</f>
        <v>80928</v>
      </c>
      <c r="I44" s="11">
        <f>I45+I46</f>
        <v>80928</v>
      </c>
    </row>
    <row r="45" spans="1:9" x14ac:dyDescent="0.25">
      <c r="A45" s="11">
        <v>34</v>
      </c>
      <c r="B45" s="63" t="s">
        <v>42</v>
      </c>
      <c r="C45" s="122" t="s">
        <v>172</v>
      </c>
      <c r="D45" s="65" t="s">
        <v>25</v>
      </c>
      <c r="E45" s="66"/>
      <c r="F45" s="23" t="s">
        <v>73</v>
      </c>
      <c r="G45" s="16">
        <v>79000</v>
      </c>
      <c r="H45" s="16">
        <v>79000</v>
      </c>
      <c r="I45" s="16">
        <v>79000</v>
      </c>
    </row>
    <row r="46" spans="1:9" ht="90" x14ac:dyDescent="0.25">
      <c r="A46" s="11">
        <v>35</v>
      </c>
      <c r="B46" s="12" t="s">
        <v>153</v>
      </c>
      <c r="C46" s="122" t="s">
        <v>171</v>
      </c>
      <c r="D46" s="140"/>
      <c r="E46" s="147"/>
      <c r="F46" s="23"/>
      <c r="G46" s="11">
        <f t="shared" ref="G46:I47" si="6">SUM(G47)</f>
        <v>1928</v>
      </c>
      <c r="H46" s="11">
        <f t="shared" si="6"/>
        <v>1928</v>
      </c>
      <c r="I46" s="11">
        <f t="shared" si="6"/>
        <v>1928</v>
      </c>
    </row>
    <row r="47" spans="1:9" ht="14.25" customHeight="1" x14ac:dyDescent="0.25">
      <c r="A47" s="11">
        <v>36</v>
      </c>
      <c r="B47" s="63" t="s">
        <v>22</v>
      </c>
      <c r="C47" s="122" t="s">
        <v>171</v>
      </c>
      <c r="D47" s="140" t="s">
        <v>23</v>
      </c>
      <c r="E47" s="147"/>
      <c r="F47" s="64"/>
      <c r="G47" s="11">
        <f t="shared" si="6"/>
        <v>1928</v>
      </c>
      <c r="H47" s="11">
        <f t="shared" si="6"/>
        <v>1928</v>
      </c>
      <c r="I47" s="11">
        <f t="shared" si="6"/>
        <v>1928</v>
      </c>
    </row>
    <row r="48" spans="1:9" ht="30" x14ac:dyDescent="0.25">
      <c r="A48" s="11">
        <v>37</v>
      </c>
      <c r="B48" s="63" t="s">
        <v>24</v>
      </c>
      <c r="C48" s="122" t="s">
        <v>171</v>
      </c>
      <c r="D48" s="140" t="s">
        <v>25</v>
      </c>
      <c r="E48" s="147"/>
      <c r="F48" s="64"/>
      <c r="G48" s="11">
        <f t="shared" ref="G48:I49" si="7">G49</f>
        <v>1928</v>
      </c>
      <c r="H48" s="11">
        <f t="shared" si="7"/>
        <v>1928</v>
      </c>
      <c r="I48" s="11">
        <f t="shared" si="7"/>
        <v>1928</v>
      </c>
    </row>
    <row r="49" spans="1:9" ht="30" x14ac:dyDescent="0.25">
      <c r="A49" s="11">
        <v>38</v>
      </c>
      <c r="B49" s="63" t="s">
        <v>40</v>
      </c>
      <c r="C49" s="122" t="s">
        <v>171</v>
      </c>
      <c r="D49" s="65" t="s">
        <v>23</v>
      </c>
      <c r="E49" s="66"/>
      <c r="F49" s="64" t="s">
        <v>71</v>
      </c>
      <c r="G49" s="11">
        <f t="shared" si="7"/>
        <v>1928</v>
      </c>
      <c r="H49" s="11">
        <f t="shared" si="7"/>
        <v>1928</v>
      </c>
      <c r="I49" s="11">
        <f t="shared" si="7"/>
        <v>1928</v>
      </c>
    </row>
    <row r="50" spans="1:9" ht="30" x14ac:dyDescent="0.25">
      <c r="A50" s="11">
        <v>39</v>
      </c>
      <c r="B50" s="63" t="s">
        <v>40</v>
      </c>
      <c r="C50" s="122" t="s">
        <v>171</v>
      </c>
      <c r="D50" s="65" t="s">
        <v>23</v>
      </c>
      <c r="E50" s="66"/>
      <c r="F50" s="64" t="s">
        <v>72</v>
      </c>
      <c r="G50" s="11">
        <v>1928</v>
      </c>
      <c r="H50" s="11">
        <v>1928</v>
      </c>
      <c r="I50" s="11">
        <v>1928</v>
      </c>
    </row>
    <row r="51" spans="1:9" ht="30" x14ac:dyDescent="0.25">
      <c r="A51" s="11">
        <v>40</v>
      </c>
      <c r="B51" s="26" t="s">
        <v>53</v>
      </c>
      <c r="C51" s="122" t="s">
        <v>191</v>
      </c>
      <c r="D51" s="65"/>
      <c r="E51" s="66"/>
      <c r="F51" s="64"/>
      <c r="G51" s="11">
        <v>40000</v>
      </c>
      <c r="H51" s="11">
        <v>40000</v>
      </c>
      <c r="I51" s="11">
        <v>40000</v>
      </c>
    </row>
    <row r="52" spans="1:9" ht="30" x14ac:dyDescent="0.25">
      <c r="A52" s="11">
        <v>41</v>
      </c>
      <c r="B52" s="63" t="s">
        <v>22</v>
      </c>
      <c r="C52" s="122" t="s">
        <v>191</v>
      </c>
      <c r="D52" s="65" t="s">
        <v>23</v>
      </c>
      <c r="E52" s="66"/>
      <c r="F52" s="64"/>
      <c r="G52" s="11">
        <v>40000</v>
      </c>
      <c r="H52" s="11">
        <v>40000</v>
      </c>
      <c r="I52" s="11">
        <v>40000</v>
      </c>
    </row>
    <row r="53" spans="1:9" ht="30" x14ac:dyDescent="0.25">
      <c r="A53" s="11">
        <v>42</v>
      </c>
      <c r="B53" s="63" t="s">
        <v>24</v>
      </c>
      <c r="C53" s="122" t="s">
        <v>191</v>
      </c>
      <c r="D53" s="65" t="s">
        <v>25</v>
      </c>
      <c r="E53" s="66"/>
      <c r="F53" s="64"/>
      <c r="G53" s="11">
        <v>40000</v>
      </c>
      <c r="H53" s="11">
        <v>40000</v>
      </c>
      <c r="I53" s="11">
        <v>40000</v>
      </c>
    </row>
    <row r="54" spans="1:9" ht="16.5" thickBot="1" x14ac:dyDescent="0.3">
      <c r="A54" s="11">
        <v>43</v>
      </c>
      <c r="B54" s="4" t="s">
        <v>67</v>
      </c>
      <c r="C54" s="122" t="s">
        <v>191</v>
      </c>
      <c r="D54" s="65" t="s">
        <v>23</v>
      </c>
      <c r="E54" s="66"/>
      <c r="F54" s="64" t="s">
        <v>68</v>
      </c>
      <c r="G54" s="11">
        <v>40000</v>
      </c>
      <c r="H54" s="11">
        <v>40000</v>
      </c>
      <c r="I54" s="11">
        <v>40000</v>
      </c>
    </row>
    <row r="55" spans="1:9" x14ac:dyDescent="0.25">
      <c r="A55" s="11">
        <v>44</v>
      </c>
      <c r="B55" s="12" t="s">
        <v>30</v>
      </c>
      <c r="C55" s="122" t="s">
        <v>191</v>
      </c>
      <c r="D55" s="65" t="s">
        <v>25</v>
      </c>
      <c r="E55" s="66"/>
      <c r="F55" s="64" t="s">
        <v>69</v>
      </c>
      <c r="G55" s="16">
        <v>40000</v>
      </c>
      <c r="H55" s="16">
        <v>40000</v>
      </c>
      <c r="I55" s="16">
        <v>40000</v>
      </c>
    </row>
    <row r="56" spans="1:9" ht="30" x14ac:dyDescent="0.25">
      <c r="A56" s="11">
        <v>45</v>
      </c>
      <c r="B56" s="26" t="s">
        <v>194</v>
      </c>
      <c r="C56" s="122" t="s">
        <v>189</v>
      </c>
      <c r="D56" s="123" t="s">
        <v>23</v>
      </c>
      <c r="E56" s="124"/>
      <c r="F56" s="121"/>
      <c r="G56" s="16">
        <v>4800</v>
      </c>
      <c r="H56" s="16">
        <v>4800</v>
      </c>
      <c r="I56" s="16">
        <v>4800</v>
      </c>
    </row>
    <row r="57" spans="1:9" ht="30" x14ac:dyDescent="0.25">
      <c r="A57" s="11">
        <v>46</v>
      </c>
      <c r="B57" s="120" t="s">
        <v>22</v>
      </c>
      <c r="C57" s="122" t="s">
        <v>189</v>
      </c>
      <c r="D57" s="123"/>
      <c r="E57" s="124"/>
      <c r="F57" s="121"/>
      <c r="G57" s="16">
        <v>4800</v>
      </c>
      <c r="H57" s="16">
        <v>4800</v>
      </c>
      <c r="I57" s="16">
        <v>4800</v>
      </c>
    </row>
    <row r="58" spans="1:9" ht="30" x14ac:dyDescent="0.25">
      <c r="A58" s="11">
        <v>47</v>
      </c>
      <c r="B58" s="120" t="s">
        <v>24</v>
      </c>
      <c r="C58" s="122" t="s">
        <v>189</v>
      </c>
      <c r="D58" s="123" t="s">
        <v>23</v>
      </c>
      <c r="E58" s="124"/>
      <c r="F58" s="121"/>
      <c r="G58" s="16">
        <v>4800</v>
      </c>
      <c r="H58" s="16">
        <v>4800</v>
      </c>
      <c r="I58" s="16">
        <v>4800</v>
      </c>
    </row>
    <row r="59" spans="1:9" ht="16.5" thickBot="1" x14ac:dyDescent="0.3">
      <c r="A59" s="11">
        <v>48</v>
      </c>
      <c r="B59" s="4" t="s">
        <v>67</v>
      </c>
      <c r="C59" s="122" t="s">
        <v>189</v>
      </c>
      <c r="D59" s="123" t="s">
        <v>25</v>
      </c>
      <c r="E59" s="124"/>
      <c r="F59" s="121"/>
      <c r="G59" s="16">
        <v>4800</v>
      </c>
      <c r="H59" s="16">
        <v>4800</v>
      </c>
      <c r="I59" s="16">
        <v>4800</v>
      </c>
    </row>
    <row r="60" spans="1:9" x14ac:dyDescent="0.25">
      <c r="A60" s="11">
        <v>49</v>
      </c>
      <c r="B60" s="12" t="s">
        <v>30</v>
      </c>
      <c r="C60" s="122" t="s">
        <v>189</v>
      </c>
      <c r="D60" s="123" t="s">
        <v>23</v>
      </c>
      <c r="E60" s="124"/>
      <c r="F60" s="121" t="s">
        <v>68</v>
      </c>
      <c r="G60" s="16">
        <v>4800</v>
      </c>
      <c r="H60" s="16">
        <v>4800</v>
      </c>
      <c r="I60" s="16">
        <v>4800</v>
      </c>
    </row>
    <row r="61" spans="1:9" x14ac:dyDescent="0.25">
      <c r="A61" s="11">
        <v>50</v>
      </c>
      <c r="B61" s="14" t="s">
        <v>92</v>
      </c>
      <c r="C61" s="122" t="s">
        <v>192</v>
      </c>
      <c r="D61" s="65" t="s">
        <v>25</v>
      </c>
      <c r="E61" s="66"/>
      <c r="F61" s="64" t="s">
        <v>69</v>
      </c>
      <c r="G61" s="11">
        <f>G62+G67</f>
        <v>1635</v>
      </c>
      <c r="H61" s="11">
        <f>H62+H67</f>
        <v>1635</v>
      </c>
      <c r="I61" s="11">
        <f>I62+I67</f>
        <v>1635</v>
      </c>
    </row>
    <row r="62" spans="1:9" ht="60" x14ac:dyDescent="0.25">
      <c r="A62" s="11">
        <v>51</v>
      </c>
      <c r="B62" s="14" t="s">
        <v>151</v>
      </c>
      <c r="C62" s="122" t="s">
        <v>160</v>
      </c>
      <c r="D62" s="65"/>
      <c r="E62" s="66"/>
      <c r="F62" s="64"/>
      <c r="G62" s="11">
        <f t="shared" ref="G62:I63" si="8">SUM(G63)</f>
        <v>1635</v>
      </c>
      <c r="H62" s="11">
        <f t="shared" si="8"/>
        <v>1635</v>
      </c>
      <c r="I62" s="11">
        <f t="shared" si="8"/>
        <v>1635</v>
      </c>
    </row>
    <row r="63" spans="1:9" ht="33" customHeight="1" x14ac:dyDescent="0.25">
      <c r="A63" s="11">
        <v>52</v>
      </c>
      <c r="B63" s="12" t="s">
        <v>54</v>
      </c>
      <c r="C63" s="122" t="s">
        <v>160</v>
      </c>
      <c r="D63" s="140" t="s">
        <v>55</v>
      </c>
      <c r="E63" s="141"/>
      <c r="F63" s="64"/>
      <c r="G63" s="11">
        <f t="shared" si="8"/>
        <v>1635</v>
      </c>
      <c r="H63" s="11">
        <f t="shared" si="8"/>
        <v>1635</v>
      </c>
      <c r="I63" s="11">
        <f t="shared" si="8"/>
        <v>1635</v>
      </c>
    </row>
    <row r="64" spans="1:9" ht="26.25" customHeight="1" thickBot="1" x14ac:dyDescent="0.3">
      <c r="A64" s="11">
        <v>53</v>
      </c>
      <c r="B64" s="4" t="s">
        <v>195</v>
      </c>
      <c r="C64" s="122" t="s">
        <v>160</v>
      </c>
      <c r="D64" s="140" t="s">
        <v>95</v>
      </c>
      <c r="E64" s="141"/>
      <c r="F64" s="64"/>
      <c r="G64" s="11">
        <f t="shared" ref="G64:I65" si="9">G65</f>
        <v>1635</v>
      </c>
      <c r="H64" s="11">
        <f t="shared" si="9"/>
        <v>1635</v>
      </c>
      <c r="I64" s="11">
        <f t="shared" si="9"/>
        <v>1635</v>
      </c>
    </row>
    <row r="65" spans="1:9" ht="16.5" thickBot="1" x14ac:dyDescent="0.3">
      <c r="A65" s="11">
        <v>54</v>
      </c>
      <c r="B65" s="4" t="s">
        <v>67</v>
      </c>
      <c r="C65" s="122" t="s">
        <v>160</v>
      </c>
      <c r="D65" s="140" t="s">
        <v>55</v>
      </c>
      <c r="E65" s="141"/>
      <c r="F65" s="64" t="s">
        <v>68</v>
      </c>
      <c r="G65" s="11">
        <f t="shared" si="9"/>
        <v>1635</v>
      </c>
      <c r="H65" s="11">
        <f t="shared" si="9"/>
        <v>1635</v>
      </c>
      <c r="I65" s="11">
        <f t="shared" si="9"/>
        <v>1635</v>
      </c>
    </row>
    <row r="66" spans="1:9" ht="49.5" customHeight="1" x14ac:dyDescent="0.25">
      <c r="A66" s="11">
        <v>55</v>
      </c>
      <c r="B66" s="63" t="s">
        <v>19</v>
      </c>
      <c r="C66" s="122" t="s">
        <v>160</v>
      </c>
      <c r="D66" s="140" t="s">
        <v>95</v>
      </c>
      <c r="E66" s="141"/>
      <c r="F66" s="64" t="s">
        <v>78</v>
      </c>
      <c r="G66" s="16">
        <v>1635</v>
      </c>
      <c r="H66" s="16">
        <v>1635</v>
      </c>
      <c r="I66" s="16">
        <v>1635</v>
      </c>
    </row>
    <row r="67" spans="1:9" ht="60" x14ac:dyDescent="0.25">
      <c r="A67" s="11">
        <v>56</v>
      </c>
      <c r="B67" s="14" t="s">
        <v>147</v>
      </c>
      <c r="C67" s="122" t="s">
        <v>161</v>
      </c>
      <c r="D67" s="140"/>
      <c r="E67" s="141"/>
      <c r="F67" s="64"/>
      <c r="G67" s="11"/>
      <c r="H67" s="11"/>
      <c r="I67" s="11"/>
    </row>
    <row r="68" spans="1:9" x14ac:dyDescent="0.25">
      <c r="A68" s="11">
        <v>57</v>
      </c>
      <c r="B68" s="12" t="s">
        <v>54</v>
      </c>
      <c r="C68" s="122" t="s">
        <v>161</v>
      </c>
      <c r="D68" s="140" t="s">
        <v>55</v>
      </c>
      <c r="E68" s="141"/>
      <c r="F68" s="64"/>
      <c r="G68" s="11"/>
      <c r="H68" s="11"/>
      <c r="I68" s="11"/>
    </row>
    <row r="69" spans="1:9" ht="16.5" thickBot="1" x14ac:dyDescent="0.3">
      <c r="A69" s="11">
        <v>58</v>
      </c>
      <c r="B69" s="4" t="s">
        <v>96</v>
      </c>
      <c r="C69" s="122" t="s">
        <v>161</v>
      </c>
      <c r="D69" s="65" t="s">
        <v>95</v>
      </c>
      <c r="E69" s="66"/>
      <c r="F69" s="64"/>
      <c r="G69" s="11"/>
      <c r="H69" s="11"/>
      <c r="I69" s="11"/>
    </row>
    <row r="70" spans="1:9" ht="16.5" thickBot="1" x14ac:dyDescent="0.3">
      <c r="A70" s="11">
        <v>59</v>
      </c>
      <c r="B70" s="4" t="s">
        <v>67</v>
      </c>
      <c r="C70" s="122" t="s">
        <v>161</v>
      </c>
      <c r="D70" s="140" t="s">
        <v>55</v>
      </c>
      <c r="E70" s="141"/>
      <c r="F70" s="64" t="s">
        <v>68</v>
      </c>
      <c r="G70" s="11"/>
      <c r="H70" s="11"/>
      <c r="I70" s="11"/>
    </row>
    <row r="71" spans="1:9" ht="55.5" customHeight="1" x14ac:dyDescent="0.25">
      <c r="A71" s="11">
        <v>60</v>
      </c>
      <c r="B71" s="63" t="s">
        <v>19</v>
      </c>
      <c r="C71" s="122" t="s">
        <v>161</v>
      </c>
      <c r="D71" s="140" t="s">
        <v>95</v>
      </c>
      <c r="E71" s="141"/>
      <c r="F71" s="64" t="s">
        <v>78</v>
      </c>
      <c r="G71" s="16"/>
      <c r="H71" s="16"/>
      <c r="I71" s="16"/>
    </row>
    <row r="72" spans="1:9" ht="30" x14ac:dyDescent="0.25">
      <c r="A72" s="11">
        <v>61</v>
      </c>
      <c r="B72" s="29" t="s">
        <v>84</v>
      </c>
      <c r="C72" s="122" t="s">
        <v>193</v>
      </c>
      <c r="D72" s="140"/>
      <c r="E72" s="141"/>
      <c r="F72" s="64"/>
      <c r="G72" s="11">
        <f>G73+G79</f>
        <v>4369374</v>
      </c>
      <c r="H72" s="11">
        <f>H73+H79</f>
        <v>4369374</v>
      </c>
      <c r="I72" s="11">
        <f>I73+I79</f>
        <v>4369374</v>
      </c>
    </row>
    <row r="73" spans="1:9" ht="30" x14ac:dyDescent="0.25">
      <c r="A73" s="11">
        <v>62</v>
      </c>
      <c r="B73" s="14" t="s">
        <v>148</v>
      </c>
      <c r="C73" s="125" t="s">
        <v>181</v>
      </c>
      <c r="D73" s="140"/>
      <c r="E73" s="141"/>
      <c r="F73" s="64"/>
      <c r="G73" s="11">
        <f t="shared" ref="G73:I75" si="10">G74</f>
        <v>3328734</v>
      </c>
      <c r="H73" s="11">
        <f t="shared" si="10"/>
        <v>3328734</v>
      </c>
      <c r="I73" s="11">
        <f t="shared" si="10"/>
        <v>3328734</v>
      </c>
    </row>
    <row r="74" spans="1:9" ht="45" x14ac:dyDescent="0.25">
      <c r="A74" s="11">
        <v>63</v>
      </c>
      <c r="B74" s="12" t="s">
        <v>149</v>
      </c>
      <c r="C74" s="125" t="s">
        <v>182</v>
      </c>
      <c r="D74" s="65"/>
      <c r="E74" s="66"/>
      <c r="F74" s="64"/>
      <c r="G74" s="16">
        <f t="shared" si="10"/>
        <v>3328734</v>
      </c>
      <c r="H74" s="16">
        <f t="shared" si="10"/>
        <v>3328734</v>
      </c>
      <c r="I74" s="16">
        <f t="shared" si="10"/>
        <v>3328734</v>
      </c>
    </row>
    <row r="75" spans="1:9" ht="30" x14ac:dyDescent="0.25">
      <c r="A75" s="11">
        <v>64</v>
      </c>
      <c r="B75" s="12" t="s">
        <v>49</v>
      </c>
      <c r="C75" s="125" t="s">
        <v>182</v>
      </c>
      <c r="D75" s="65" t="s">
        <v>50</v>
      </c>
      <c r="E75" s="66"/>
      <c r="F75" s="64"/>
      <c r="G75" s="11">
        <f t="shared" si="10"/>
        <v>3328734</v>
      </c>
      <c r="H75" s="11">
        <f t="shared" si="10"/>
        <v>3328734</v>
      </c>
      <c r="I75" s="11">
        <f t="shared" si="10"/>
        <v>3328734</v>
      </c>
    </row>
    <row r="76" spans="1:9" x14ac:dyDescent="0.25">
      <c r="A76" s="11">
        <v>65</v>
      </c>
      <c r="B76" s="12" t="s">
        <v>51</v>
      </c>
      <c r="C76" s="125" t="s">
        <v>182</v>
      </c>
      <c r="D76" s="140" t="s">
        <v>52</v>
      </c>
      <c r="E76" s="141"/>
      <c r="F76" s="64"/>
      <c r="G76" s="11">
        <f t="shared" ref="G76:I77" si="11">SUM(G77)</f>
        <v>3328734</v>
      </c>
      <c r="H76" s="11">
        <f t="shared" si="11"/>
        <v>3328734</v>
      </c>
      <c r="I76" s="11">
        <f t="shared" si="11"/>
        <v>3328734</v>
      </c>
    </row>
    <row r="77" spans="1:9" ht="24" customHeight="1" x14ac:dyDescent="0.25">
      <c r="A77" s="11">
        <v>66</v>
      </c>
      <c r="B77" s="27" t="s">
        <v>91</v>
      </c>
      <c r="C77" s="125" t="s">
        <v>182</v>
      </c>
      <c r="D77" s="140" t="s">
        <v>50</v>
      </c>
      <c r="E77" s="141"/>
      <c r="F77" s="64" t="s">
        <v>74</v>
      </c>
      <c r="G77" s="11">
        <f t="shared" si="11"/>
        <v>3328734</v>
      </c>
      <c r="H77" s="11">
        <f t="shared" si="11"/>
        <v>3328734</v>
      </c>
      <c r="I77" s="11">
        <f t="shared" si="11"/>
        <v>3328734</v>
      </c>
    </row>
    <row r="78" spans="1:9" x14ac:dyDescent="0.25">
      <c r="A78" s="11">
        <v>67</v>
      </c>
      <c r="B78" s="12" t="s">
        <v>48</v>
      </c>
      <c r="C78" s="125" t="s">
        <v>182</v>
      </c>
      <c r="D78" s="140" t="s">
        <v>52</v>
      </c>
      <c r="E78" s="141"/>
      <c r="F78" s="64" t="s">
        <v>75</v>
      </c>
      <c r="G78" s="61">
        <v>3328734</v>
      </c>
      <c r="H78" s="61">
        <v>3328734</v>
      </c>
      <c r="I78" s="61">
        <v>3328734</v>
      </c>
    </row>
    <row r="79" spans="1:9" ht="30" x14ac:dyDescent="0.25">
      <c r="A79" s="11">
        <v>68</v>
      </c>
      <c r="B79" s="14" t="s">
        <v>93</v>
      </c>
      <c r="C79" s="125" t="s">
        <v>183</v>
      </c>
      <c r="D79" s="140"/>
      <c r="E79" s="141"/>
      <c r="F79" s="64"/>
      <c r="G79" s="11">
        <f>G80</f>
        <v>1040640</v>
      </c>
      <c r="H79" s="11">
        <f>H80</f>
        <v>1040640</v>
      </c>
      <c r="I79" s="11">
        <f>I80</f>
        <v>1040640</v>
      </c>
    </row>
    <row r="80" spans="1:9" ht="75" x14ac:dyDescent="0.25">
      <c r="A80" s="11">
        <v>69</v>
      </c>
      <c r="B80" s="14" t="s">
        <v>122</v>
      </c>
      <c r="C80" s="122" t="s">
        <v>184</v>
      </c>
      <c r="D80" s="140"/>
      <c r="E80" s="141"/>
      <c r="F80" s="64"/>
      <c r="G80" s="11">
        <f t="shared" ref="G80:I82" si="12">SUM(G81)</f>
        <v>1040640</v>
      </c>
      <c r="H80" s="11">
        <f t="shared" si="12"/>
        <v>1040640</v>
      </c>
      <c r="I80" s="11">
        <f t="shared" si="12"/>
        <v>1040640</v>
      </c>
    </row>
    <row r="81" spans="1:9" x14ac:dyDescent="0.25">
      <c r="A81" s="11">
        <v>70</v>
      </c>
      <c r="B81" s="12" t="s">
        <v>54</v>
      </c>
      <c r="C81" s="122" t="s">
        <v>184</v>
      </c>
      <c r="D81" s="140" t="s">
        <v>55</v>
      </c>
      <c r="E81" s="141"/>
      <c r="F81" s="64"/>
      <c r="G81" s="11">
        <f t="shared" si="12"/>
        <v>1040640</v>
      </c>
      <c r="H81" s="11">
        <f t="shared" si="12"/>
        <v>1040640</v>
      </c>
      <c r="I81" s="11">
        <f t="shared" si="12"/>
        <v>1040640</v>
      </c>
    </row>
    <row r="82" spans="1:9" ht="16.5" thickBot="1" x14ac:dyDescent="0.3">
      <c r="A82" s="11">
        <v>71</v>
      </c>
      <c r="B82" s="4" t="s">
        <v>96</v>
      </c>
      <c r="C82" s="122" t="s">
        <v>184</v>
      </c>
      <c r="D82" s="140" t="s">
        <v>95</v>
      </c>
      <c r="E82" s="141"/>
      <c r="F82" s="64"/>
      <c r="G82" s="11">
        <f t="shared" si="12"/>
        <v>1040640</v>
      </c>
      <c r="H82" s="11">
        <f t="shared" si="12"/>
        <v>1040640</v>
      </c>
      <c r="I82" s="11">
        <f t="shared" si="12"/>
        <v>1040640</v>
      </c>
    </row>
    <row r="83" spans="1:9" ht="16.5" thickBot="1" x14ac:dyDescent="0.3">
      <c r="A83" s="11">
        <v>72</v>
      </c>
      <c r="B83" s="4" t="s">
        <v>91</v>
      </c>
      <c r="C83" s="122" t="s">
        <v>184</v>
      </c>
      <c r="D83" s="140" t="s">
        <v>55</v>
      </c>
      <c r="E83" s="141"/>
      <c r="F83" s="64" t="s">
        <v>74</v>
      </c>
      <c r="G83" s="11">
        <f>G84</f>
        <v>1040640</v>
      </c>
      <c r="H83" s="11">
        <f>H84</f>
        <v>1040640</v>
      </c>
      <c r="I83" s="11">
        <f>I84</f>
        <v>1040640</v>
      </c>
    </row>
    <row r="84" spans="1:9" ht="18.75" customHeight="1" x14ac:dyDescent="0.25">
      <c r="A84" s="11">
        <v>73</v>
      </c>
      <c r="B84" s="14" t="s">
        <v>97</v>
      </c>
      <c r="C84" s="122" t="s">
        <v>184</v>
      </c>
      <c r="D84" s="140" t="s">
        <v>95</v>
      </c>
      <c r="E84" s="141"/>
      <c r="F84" s="64" t="s">
        <v>75</v>
      </c>
      <c r="G84" s="61">
        <v>1040640</v>
      </c>
      <c r="H84" s="61">
        <v>1040640</v>
      </c>
      <c r="I84" s="61">
        <v>1040640</v>
      </c>
    </row>
    <row r="85" spans="1:9" x14ac:dyDescent="0.25">
      <c r="A85" s="11">
        <v>74</v>
      </c>
      <c r="B85" s="25" t="s">
        <v>13</v>
      </c>
      <c r="C85" s="122" t="s">
        <v>155</v>
      </c>
      <c r="D85" s="65"/>
      <c r="E85" s="105"/>
      <c r="F85" s="64"/>
      <c r="G85" s="39">
        <f>G86</f>
        <v>2632854</v>
      </c>
      <c r="H85" s="39">
        <f>H86</f>
        <v>2627954</v>
      </c>
      <c r="I85" s="39">
        <f>I86</f>
        <v>2627954</v>
      </c>
    </row>
    <row r="86" spans="1:9" x14ac:dyDescent="0.25">
      <c r="A86" s="11">
        <v>75</v>
      </c>
      <c r="B86" s="25" t="s">
        <v>85</v>
      </c>
      <c r="C86" s="122" t="s">
        <v>156</v>
      </c>
      <c r="D86" s="65"/>
      <c r="E86" s="66"/>
      <c r="F86" s="64"/>
      <c r="G86" s="39">
        <v>2632854</v>
      </c>
      <c r="H86" s="39">
        <v>2627954</v>
      </c>
      <c r="I86" s="39">
        <v>2627954</v>
      </c>
    </row>
    <row r="87" spans="1:9" ht="30" x14ac:dyDescent="0.25">
      <c r="A87" s="11">
        <v>76</v>
      </c>
      <c r="B87" s="63" t="s">
        <v>123</v>
      </c>
      <c r="C87" s="122" t="s">
        <v>157</v>
      </c>
      <c r="D87" s="65" t="s">
        <v>18</v>
      </c>
      <c r="E87" s="66"/>
      <c r="F87" s="64"/>
      <c r="G87" s="39">
        <v>490169</v>
      </c>
      <c r="H87" s="39">
        <v>490169</v>
      </c>
      <c r="I87" s="39">
        <v>490169</v>
      </c>
    </row>
    <row r="88" spans="1:9" x14ac:dyDescent="0.25">
      <c r="A88" s="11">
        <v>77</v>
      </c>
      <c r="B88" s="63" t="s">
        <v>67</v>
      </c>
      <c r="C88" s="122" t="s">
        <v>157</v>
      </c>
      <c r="D88" s="140" t="s">
        <v>18</v>
      </c>
      <c r="E88" s="141"/>
      <c r="F88" s="64"/>
      <c r="G88" s="39">
        <v>490169</v>
      </c>
      <c r="H88" s="39">
        <v>490169</v>
      </c>
      <c r="I88" s="39">
        <v>490169</v>
      </c>
    </row>
    <row r="89" spans="1:9" ht="30" x14ac:dyDescent="0.25">
      <c r="A89" s="11">
        <v>78</v>
      </c>
      <c r="B89" s="63" t="s">
        <v>124</v>
      </c>
      <c r="C89" s="122" t="s">
        <v>157</v>
      </c>
      <c r="D89" s="140"/>
      <c r="E89" s="141"/>
      <c r="F89" s="64"/>
      <c r="G89" s="39">
        <v>490169</v>
      </c>
      <c r="H89" s="39">
        <v>490169</v>
      </c>
      <c r="I89" s="39">
        <v>490169</v>
      </c>
    </row>
    <row r="90" spans="1:9" ht="60" x14ac:dyDescent="0.25">
      <c r="A90" s="11">
        <v>79</v>
      </c>
      <c r="B90" s="63" t="s">
        <v>15</v>
      </c>
      <c r="C90" s="122" t="s">
        <v>157</v>
      </c>
      <c r="D90" s="140" t="s">
        <v>16</v>
      </c>
      <c r="E90" s="141"/>
      <c r="F90" s="64"/>
      <c r="G90" s="39">
        <v>490169</v>
      </c>
      <c r="H90" s="39">
        <v>490169</v>
      </c>
      <c r="I90" s="39">
        <v>490169</v>
      </c>
    </row>
    <row r="91" spans="1:9" ht="30" x14ac:dyDescent="0.25">
      <c r="A91" s="11">
        <v>80</v>
      </c>
      <c r="B91" s="63" t="s">
        <v>17</v>
      </c>
      <c r="C91" s="122" t="s">
        <v>157</v>
      </c>
      <c r="D91" s="140" t="s">
        <v>18</v>
      </c>
      <c r="E91" s="141"/>
      <c r="F91" s="64"/>
      <c r="G91" s="61">
        <v>490169</v>
      </c>
      <c r="H91" s="61">
        <v>490169</v>
      </c>
      <c r="I91" s="61">
        <v>490169</v>
      </c>
    </row>
    <row r="92" spans="1:9" x14ac:dyDescent="0.25">
      <c r="A92" s="11">
        <v>81</v>
      </c>
      <c r="B92" s="63" t="s">
        <v>67</v>
      </c>
      <c r="C92" s="122" t="s">
        <v>157</v>
      </c>
      <c r="D92" s="140" t="s">
        <v>16</v>
      </c>
      <c r="E92" s="141"/>
      <c r="F92" s="64" t="s">
        <v>68</v>
      </c>
      <c r="G92" s="39">
        <v>490169</v>
      </c>
      <c r="H92" s="39">
        <v>490169</v>
      </c>
      <c r="I92" s="39">
        <v>490169</v>
      </c>
    </row>
    <row r="93" spans="1:9" ht="30" x14ac:dyDescent="0.25">
      <c r="A93" s="11">
        <v>82</v>
      </c>
      <c r="B93" s="63" t="s">
        <v>76</v>
      </c>
      <c r="C93" s="122" t="s">
        <v>157</v>
      </c>
      <c r="D93" s="140" t="s">
        <v>18</v>
      </c>
      <c r="E93" s="141"/>
      <c r="F93" s="64" t="s">
        <v>77</v>
      </c>
      <c r="G93" s="39">
        <v>490169</v>
      </c>
      <c r="H93" s="39">
        <v>490169</v>
      </c>
      <c r="I93" s="39">
        <v>490169</v>
      </c>
    </row>
    <row r="94" spans="1:9" ht="45" x14ac:dyDescent="0.25">
      <c r="A94" s="11">
        <v>83</v>
      </c>
      <c r="B94" s="63" t="s">
        <v>125</v>
      </c>
      <c r="C94" s="122" t="s">
        <v>162</v>
      </c>
      <c r="D94" s="140"/>
      <c r="E94" s="141"/>
      <c r="F94" s="64"/>
      <c r="G94" s="16">
        <v>2032485</v>
      </c>
      <c r="H94" s="16">
        <v>2032485</v>
      </c>
      <c r="I94" s="16">
        <v>2032485</v>
      </c>
    </row>
    <row r="95" spans="1:9" ht="60" x14ac:dyDescent="0.25">
      <c r="A95" s="11">
        <v>84</v>
      </c>
      <c r="B95" s="63" t="s">
        <v>15</v>
      </c>
      <c r="C95" s="122" t="s">
        <v>162</v>
      </c>
      <c r="D95" s="140" t="s">
        <v>16</v>
      </c>
      <c r="E95" s="141"/>
      <c r="F95" s="64"/>
      <c r="G95" s="61">
        <v>1313727</v>
      </c>
      <c r="H95" s="61">
        <v>1313727</v>
      </c>
      <c r="I95" s="61">
        <v>1313727</v>
      </c>
    </row>
    <row r="96" spans="1:9" ht="30" x14ac:dyDescent="0.25">
      <c r="A96" s="11">
        <v>85</v>
      </c>
      <c r="B96" s="63" t="s">
        <v>17</v>
      </c>
      <c r="C96" s="122" t="s">
        <v>162</v>
      </c>
      <c r="D96" s="140" t="s">
        <v>18</v>
      </c>
      <c r="E96" s="141"/>
      <c r="F96" s="19"/>
      <c r="G96" s="62">
        <v>1313727</v>
      </c>
      <c r="H96" s="62">
        <v>1313727</v>
      </c>
      <c r="I96" s="62">
        <v>1313727</v>
      </c>
    </row>
    <row r="97" spans="1:9" x14ac:dyDescent="0.25">
      <c r="A97" s="11">
        <v>86</v>
      </c>
      <c r="B97" s="63" t="s">
        <v>67</v>
      </c>
      <c r="C97" s="122" t="s">
        <v>162</v>
      </c>
      <c r="D97" s="140" t="s">
        <v>16</v>
      </c>
      <c r="E97" s="141"/>
      <c r="F97" s="19" t="s">
        <v>68</v>
      </c>
      <c r="G97" s="62">
        <v>1313727</v>
      </c>
      <c r="H97" s="62">
        <v>1313727</v>
      </c>
      <c r="I97" s="62">
        <v>1313727</v>
      </c>
    </row>
    <row r="98" spans="1:9" ht="45" x14ac:dyDescent="0.25">
      <c r="A98" s="11">
        <v>87</v>
      </c>
      <c r="B98" s="63" t="s">
        <v>126</v>
      </c>
      <c r="C98" s="126" t="s">
        <v>162</v>
      </c>
      <c r="D98" s="140" t="s">
        <v>18</v>
      </c>
      <c r="E98" s="141"/>
      <c r="F98" s="19" t="s">
        <v>78</v>
      </c>
      <c r="G98" s="62">
        <v>1313727</v>
      </c>
      <c r="H98" s="62">
        <v>1313727</v>
      </c>
      <c r="I98" s="62">
        <v>1313727</v>
      </c>
    </row>
    <row r="99" spans="1:9" ht="30" x14ac:dyDescent="0.25">
      <c r="A99" s="11">
        <v>88</v>
      </c>
      <c r="B99" s="63" t="s">
        <v>22</v>
      </c>
      <c r="C99" s="126" t="s">
        <v>162</v>
      </c>
      <c r="D99" s="140" t="s">
        <v>23</v>
      </c>
      <c r="E99" s="141"/>
      <c r="F99" s="19"/>
      <c r="G99" s="62">
        <v>718758</v>
      </c>
      <c r="H99" s="62">
        <v>718758</v>
      </c>
      <c r="I99" s="62">
        <v>718758</v>
      </c>
    </row>
    <row r="100" spans="1:9" ht="30" x14ac:dyDescent="0.25">
      <c r="A100" s="11">
        <v>89</v>
      </c>
      <c r="B100" s="63" t="s">
        <v>24</v>
      </c>
      <c r="C100" s="126" t="s">
        <v>162</v>
      </c>
      <c r="D100" s="140" t="s">
        <v>25</v>
      </c>
      <c r="E100" s="141"/>
      <c r="F100" s="19"/>
      <c r="G100" s="62">
        <v>718758</v>
      </c>
      <c r="H100" s="62">
        <v>718758</v>
      </c>
      <c r="I100" s="62">
        <v>718758</v>
      </c>
    </row>
    <row r="101" spans="1:9" x14ac:dyDescent="0.25">
      <c r="A101" s="11">
        <v>90</v>
      </c>
      <c r="B101" s="63" t="s">
        <v>67</v>
      </c>
      <c r="C101" s="126" t="s">
        <v>162</v>
      </c>
      <c r="D101" s="140" t="s">
        <v>23</v>
      </c>
      <c r="E101" s="141"/>
      <c r="F101" s="19" t="s">
        <v>68</v>
      </c>
      <c r="G101" s="62">
        <v>718758</v>
      </c>
      <c r="H101" s="62">
        <v>718758</v>
      </c>
      <c r="I101" s="62">
        <v>718758</v>
      </c>
    </row>
    <row r="102" spans="1:9" ht="45" x14ac:dyDescent="0.25">
      <c r="A102" s="11">
        <v>100</v>
      </c>
      <c r="B102" s="63" t="s">
        <v>127</v>
      </c>
      <c r="C102" s="126" t="s">
        <v>162</v>
      </c>
      <c r="D102" s="140" t="s">
        <v>25</v>
      </c>
      <c r="E102" s="141"/>
      <c r="F102" s="19" t="s">
        <v>78</v>
      </c>
      <c r="G102" s="61">
        <v>718758</v>
      </c>
      <c r="H102" s="61">
        <v>718758</v>
      </c>
      <c r="I102" s="61">
        <v>718758</v>
      </c>
    </row>
    <row r="103" spans="1:9" ht="30" x14ac:dyDescent="0.25">
      <c r="A103" s="11">
        <v>101</v>
      </c>
      <c r="B103" s="20" t="s">
        <v>29</v>
      </c>
      <c r="C103" s="126" t="s">
        <v>165</v>
      </c>
      <c r="D103" s="65"/>
      <c r="E103" s="66"/>
      <c r="F103" s="19"/>
      <c r="G103" s="62">
        <f t="shared" ref="G103:I105" si="13">SUM(G104)</f>
        <v>19200</v>
      </c>
      <c r="H103" s="62">
        <f t="shared" si="13"/>
        <v>19200</v>
      </c>
      <c r="I103" s="62">
        <f t="shared" si="13"/>
        <v>19200</v>
      </c>
    </row>
    <row r="104" spans="1:9" x14ac:dyDescent="0.25">
      <c r="A104" s="11">
        <v>102</v>
      </c>
      <c r="B104" s="20" t="s">
        <v>32</v>
      </c>
      <c r="C104" s="126" t="s">
        <v>165</v>
      </c>
      <c r="D104" s="140" t="s">
        <v>33</v>
      </c>
      <c r="E104" s="141"/>
      <c r="F104" s="19"/>
      <c r="G104" s="62">
        <f t="shared" si="13"/>
        <v>19200</v>
      </c>
      <c r="H104" s="62">
        <f t="shared" si="13"/>
        <v>19200</v>
      </c>
      <c r="I104" s="62">
        <f t="shared" si="13"/>
        <v>19200</v>
      </c>
    </row>
    <row r="105" spans="1:9" x14ac:dyDescent="0.25">
      <c r="A105" s="11">
        <v>103</v>
      </c>
      <c r="B105" s="20" t="s">
        <v>113</v>
      </c>
      <c r="C105" s="126" t="s">
        <v>165</v>
      </c>
      <c r="D105" s="140" t="s">
        <v>112</v>
      </c>
      <c r="E105" s="141"/>
      <c r="F105" s="19"/>
      <c r="G105" s="62">
        <f t="shared" si="13"/>
        <v>19200</v>
      </c>
      <c r="H105" s="62">
        <f t="shared" si="13"/>
        <v>19200</v>
      </c>
      <c r="I105" s="62">
        <f t="shared" si="13"/>
        <v>19200</v>
      </c>
    </row>
    <row r="106" spans="1:9" x14ac:dyDescent="0.25">
      <c r="A106" s="11">
        <v>104</v>
      </c>
      <c r="B106" s="63" t="s">
        <v>67</v>
      </c>
      <c r="C106" s="126" t="s">
        <v>165</v>
      </c>
      <c r="D106" s="140" t="s">
        <v>33</v>
      </c>
      <c r="E106" s="141"/>
      <c r="F106" s="19" t="s">
        <v>68</v>
      </c>
      <c r="G106" s="62">
        <f>SUM(G107)</f>
        <v>19200</v>
      </c>
      <c r="H106" s="62">
        <f>SUM(H107)</f>
        <v>19200</v>
      </c>
      <c r="I106" s="62">
        <f>SUM(I107)</f>
        <v>19200</v>
      </c>
    </row>
    <row r="107" spans="1:9" x14ac:dyDescent="0.25">
      <c r="A107" s="11">
        <v>105</v>
      </c>
      <c r="B107" s="20" t="s">
        <v>79</v>
      </c>
      <c r="C107" s="126" t="s">
        <v>165</v>
      </c>
      <c r="D107" s="140" t="s">
        <v>112</v>
      </c>
      <c r="E107" s="141"/>
      <c r="F107" s="19" t="s">
        <v>80</v>
      </c>
      <c r="G107" s="62">
        <v>19200</v>
      </c>
      <c r="H107" s="62">
        <v>19200</v>
      </c>
      <c r="I107" s="62">
        <v>19200</v>
      </c>
    </row>
    <row r="108" spans="1:9" ht="30" x14ac:dyDescent="0.25">
      <c r="A108" s="11">
        <v>106</v>
      </c>
      <c r="B108" s="20" t="s">
        <v>128</v>
      </c>
      <c r="C108" s="126" t="s">
        <v>164</v>
      </c>
      <c r="D108" s="65"/>
      <c r="E108" s="66"/>
      <c r="F108" s="19"/>
      <c r="G108" s="62"/>
      <c r="H108" s="62"/>
      <c r="I108" s="62"/>
    </row>
    <row r="109" spans="1:9" x14ac:dyDescent="0.25">
      <c r="A109" s="11">
        <v>107</v>
      </c>
      <c r="B109" s="20" t="s">
        <v>32</v>
      </c>
      <c r="C109" s="126" t="s">
        <v>164</v>
      </c>
      <c r="D109" s="65" t="s">
        <v>33</v>
      </c>
      <c r="E109" s="66"/>
      <c r="F109" s="19"/>
      <c r="G109" s="62"/>
      <c r="H109" s="62"/>
      <c r="I109" s="62"/>
    </row>
    <row r="110" spans="1:9" x14ac:dyDescent="0.25">
      <c r="A110" s="11">
        <v>108</v>
      </c>
      <c r="B110" s="20" t="s">
        <v>116</v>
      </c>
      <c r="C110" s="126" t="s">
        <v>164</v>
      </c>
      <c r="D110" s="65" t="s">
        <v>109</v>
      </c>
      <c r="E110" s="66"/>
      <c r="F110" s="19"/>
      <c r="G110" s="62"/>
      <c r="H110" s="62"/>
      <c r="I110" s="62"/>
    </row>
    <row r="111" spans="1:9" x14ac:dyDescent="0.25">
      <c r="A111" s="11">
        <v>109</v>
      </c>
      <c r="B111" s="20" t="s">
        <v>67</v>
      </c>
      <c r="C111" s="126" t="s">
        <v>164</v>
      </c>
      <c r="D111" s="65" t="s">
        <v>33</v>
      </c>
      <c r="E111" s="66"/>
      <c r="F111" s="19" t="s">
        <v>68</v>
      </c>
      <c r="G111" s="62"/>
      <c r="H111" s="62"/>
      <c r="I111" s="62"/>
    </row>
    <row r="112" spans="1:9" x14ac:dyDescent="0.25">
      <c r="A112" s="11">
        <v>110</v>
      </c>
      <c r="B112" s="20" t="s">
        <v>107</v>
      </c>
      <c r="C112" s="126" t="s">
        <v>164</v>
      </c>
      <c r="D112" s="65" t="s">
        <v>109</v>
      </c>
      <c r="E112" s="66"/>
      <c r="F112" s="19" t="s">
        <v>129</v>
      </c>
      <c r="G112" s="62"/>
      <c r="H112" s="62"/>
      <c r="I112" s="62"/>
    </row>
    <row r="113" spans="1:9" ht="45" x14ac:dyDescent="0.25">
      <c r="A113" s="11">
        <v>111</v>
      </c>
      <c r="B113" s="63" t="s">
        <v>39</v>
      </c>
      <c r="C113" s="118">
        <v>9330051180</v>
      </c>
      <c r="D113" s="65"/>
      <c r="E113" s="66"/>
      <c r="F113" s="19"/>
      <c r="G113" s="62">
        <f>SUM(G114+G118)</f>
        <v>87800</v>
      </c>
      <c r="H113" s="62">
        <f>SUM(H114+H118)</f>
        <v>82900</v>
      </c>
      <c r="I113" s="62">
        <f>SUM(I114+I118)</f>
        <v>82900</v>
      </c>
    </row>
    <row r="114" spans="1:9" ht="60" x14ac:dyDescent="0.25">
      <c r="A114" s="11">
        <v>112</v>
      </c>
      <c r="B114" s="63" t="s">
        <v>15</v>
      </c>
      <c r="C114" s="127">
        <v>9330051180</v>
      </c>
      <c r="D114" s="140" t="s">
        <v>16</v>
      </c>
      <c r="E114" s="141"/>
      <c r="F114" s="19"/>
      <c r="G114" s="62">
        <f t="shared" ref="G114:I116" si="14">SUM(G115)</f>
        <v>68000</v>
      </c>
      <c r="H114" s="62">
        <f t="shared" si="14"/>
        <v>68000</v>
      </c>
      <c r="I114" s="62">
        <f t="shared" si="14"/>
        <v>68000</v>
      </c>
    </row>
    <row r="115" spans="1:9" ht="30" x14ac:dyDescent="0.25">
      <c r="A115" s="11">
        <v>113</v>
      </c>
      <c r="B115" s="63" t="s">
        <v>17</v>
      </c>
      <c r="C115" s="127">
        <v>9330051180</v>
      </c>
      <c r="D115" s="140" t="s">
        <v>18</v>
      </c>
      <c r="E115" s="141"/>
      <c r="F115" s="19"/>
      <c r="G115" s="62">
        <f t="shared" si="14"/>
        <v>68000</v>
      </c>
      <c r="H115" s="62">
        <f t="shared" si="14"/>
        <v>68000</v>
      </c>
      <c r="I115" s="62">
        <f t="shared" si="14"/>
        <v>68000</v>
      </c>
    </row>
    <row r="116" spans="1:9" x14ac:dyDescent="0.25">
      <c r="A116" s="11">
        <v>114</v>
      </c>
      <c r="B116" s="63" t="s">
        <v>81</v>
      </c>
      <c r="C116" s="127">
        <v>9330051180</v>
      </c>
      <c r="D116" s="140" t="s">
        <v>18</v>
      </c>
      <c r="E116" s="141"/>
      <c r="F116" s="19" t="s">
        <v>82</v>
      </c>
      <c r="G116" s="62">
        <f t="shared" si="14"/>
        <v>68000</v>
      </c>
      <c r="H116" s="62">
        <f t="shared" si="14"/>
        <v>68000</v>
      </c>
      <c r="I116" s="62">
        <f t="shared" si="14"/>
        <v>68000</v>
      </c>
    </row>
    <row r="117" spans="1:9" x14ac:dyDescent="0.25">
      <c r="A117" s="11">
        <v>115</v>
      </c>
      <c r="B117" s="63" t="s">
        <v>37</v>
      </c>
      <c r="C117" s="127">
        <v>9330051180</v>
      </c>
      <c r="D117" s="140" t="s">
        <v>18</v>
      </c>
      <c r="E117" s="141"/>
      <c r="F117" s="19" t="s">
        <v>83</v>
      </c>
      <c r="G117" s="62">
        <v>68000</v>
      </c>
      <c r="H117" s="62">
        <v>68000</v>
      </c>
      <c r="I117" s="62">
        <v>68000</v>
      </c>
    </row>
    <row r="118" spans="1:9" ht="30" x14ac:dyDescent="0.25">
      <c r="A118" s="11">
        <v>116</v>
      </c>
      <c r="B118" s="63" t="s">
        <v>22</v>
      </c>
      <c r="C118" s="127">
        <v>9330051180</v>
      </c>
      <c r="D118" s="140" t="s">
        <v>23</v>
      </c>
      <c r="E118" s="141"/>
      <c r="F118" s="19"/>
      <c r="G118" s="62">
        <v>19800</v>
      </c>
      <c r="H118" s="62">
        <v>14900</v>
      </c>
      <c r="I118" s="62">
        <v>14900</v>
      </c>
    </row>
    <row r="119" spans="1:9" ht="30" x14ac:dyDescent="0.25">
      <c r="A119" s="11">
        <v>117</v>
      </c>
      <c r="B119" s="63" t="s">
        <v>24</v>
      </c>
      <c r="C119" s="127">
        <v>9330051180</v>
      </c>
      <c r="D119" s="140" t="s">
        <v>25</v>
      </c>
      <c r="E119" s="141"/>
      <c r="F119" s="19"/>
      <c r="G119" s="62">
        <f t="shared" ref="G119:I120" si="15">SUM(G120)</f>
        <v>19800</v>
      </c>
      <c r="H119" s="62">
        <f t="shared" si="15"/>
        <v>14900</v>
      </c>
      <c r="I119" s="62">
        <f t="shared" si="15"/>
        <v>14900</v>
      </c>
    </row>
    <row r="120" spans="1:9" x14ac:dyDescent="0.25">
      <c r="A120" s="11">
        <v>118</v>
      </c>
      <c r="B120" s="63" t="s">
        <v>81</v>
      </c>
      <c r="C120" s="127">
        <v>9330051180</v>
      </c>
      <c r="D120" s="140" t="s">
        <v>25</v>
      </c>
      <c r="E120" s="141"/>
      <c r="F120" s="19" t="s">
        <v>82</v>
      </c>
      <c r="G120" s="62">
        <f t="shared" si="15"/>
        <v>19800</v>
      </c>
      <c r="H120" s="62">
        <f t="shared" si="15"/>
        <v>14900</v>
      </c>
      <c r="I120" s="62">
        <f t="shared" si="15"/>
        <v>14900</v>
      </c>
    </row>
    <row r="121" spans="1:9" x14ac:dyDescent="0.25">
      <c r="A121" s="11">
        <v>119</v>
      </c>
      <c r="B121" s="63" t="s">
        <v>37</v>
      </c>
      <c r="C121" s="127">
        <v>9330051180</v>
      </c>
      <c r="D121" s="140" t="s">
        <v>25</v>
      </c>
      <c r="E121" s="141"/>
      <c r="F121" s="19" t="s">
        <v>83</v>
      </c>
      <c r="G121" s="62">
        <v>19800</v>
      </c>
      <c r="H121" s="62">
        <v>14900</v>
      </c>
      <c r="I121" s="62">
        <v>14900</v>
      </c>
    </row>
    <row r="122" spans="1:9" ht="60" x14ac:dyDescent="0.25">
      <c r="A122" s="11">
        <v>120</v>
      </c>
      <c r="B122" s="63" t="s">
        <v>26</v>
      </c>
      <c r="C122" s="122" t="s">
        <v>163</v>
      </c>
      <c r="D122" s="65"/>
      <c r="E122" s="66"/>
      <c r="F122" s="19"/>
      <c r="G122" s="62">
        <f t="shared" ref="G122:I125" si="16">G123</f>
        <v>3200</v>
      </c>
      <c r="H122" s="62">
        <f t="shared" si="16"/>
        <v>3200</v>
      </c>
      <c r="I122" s="62">
        <f t="shared" si="16"/>
        <v>3200</v>
      </c>
    </row>
    <row r="123" spans="1:9" ht="30" x14ac:dyDescent="0.25">
      <c r="A123" s="11">
        <v>121</v>
      </c>
      <c r="B123" s="63" t="s">
        <v>22</v>
      </c>
      <c r="C123" s="122" t="s">
        <v>163</v>
      </c>
      <c r="D123" s="65" t="s">
        <v>23</v>
      </c>
      <c r="E123" s="66"/>
      <c r="F123" s="19"/>
      <c r="G123" s="62">
        <f t="shared" si="16"/>
        <v>3200</v>
      </c>
      <c r="H123" s="62">
        <f t="shared" si="16"/>
        <v>3200</v>
      </c>
      <c r="I123" s="62">
        <f t="shared" si="16"/>
        <v>3200</v>
      </c>
    </row>
    <row r="124" spans="1:9" ht="30" x14ac:dyDescent="0.25">
      <c r="A124" s="11">
        <v>122</v>
      </c>
      <c r="B124" s="63" t="s">
        <v>24</v>
      </c>
      <c r="C124" s="122" t="s">
        <v>163</v>
      </c>
      <c r="D124" s="65" t="s">
        <v>25</v>
      </c>
      <c r="E124" s="66"/>
      <c r="F124" s="19"/>
      <c r="G124" s="62">
        <f t="shared" si="16"/>
        <v>3200</v>
      </c>
      <c r="H124" s="62">
        <f t="shared" si="16"/>
        <v>3200</v>
      </c>
      <c r="I124" s="62">
        <f t="shared" si="16"/>
        <v>3200</v>
      </c>
    </row>
    <row r="125" spans="1:9" x14ac:dyDescent="0.25">
      <c r="A125" s="11">
        <v>123</v>
      </c>
      <c r="B125" s="14" t="s">
        <v>67</v>
      </c>
      <c r="C125" s="122" t="s">
        <v>163</v>
      </c>
      <c r="D125" s="65" t="s">
        <v>23</v>
      </c>
      <c r="E125" s="66"/>
      <c r="F125" s="19" t="s">
        <v>68</v>
      </c>
      <c r="G125" s="62">
        <f t="shared" si="16"/>
        <v>3200</v>
      </c>
      <c r="H125" s="62">
        <f t="shared" si="16"/>
        <v>3200</v>
      </c>
      <c r="I125" s="62">
        <f t="shared" si="16"/>
        <v>3200</v>
      </c>
    </row>
    <row r="126" spans="1:9" ht="45" x14ac:dyDescent="0.25">
      <c r="A126" s="11">
        <v>124</v>
      </c>
      <c r="B126" s="63" t="s">
        <v>19</v>
      </c>
      <c r="C126" s="122" t="s">
        <v>163</v>
      </c>
      <c r="D126" s="65" t="s">
        <v>25</v>
      </c>
      <c r="E126" s="66"/>
      <c r="F126" s="19" t="s">
        <v>78</v>
      </c>
      <c r="G126" s="61">
        <v>3200</v>
      </c>
      <c r="H126" s="61">
        <v>3200</v>
      </c>
      <c r="I126" s="61">
        <v>3200</v>
      </c>
    </row>
    <row r="127" spans="1:9" x14ac:dyDescent="0.25">
      <c r="A127" s="11">
        <v>125</v>
      </c>
      <c r="B127" s="38" t="s">
        <v>57</v>
      </c>
      <c r="C127" s="64"/>
      <c r="D127" s="140"/>
      <c r="E127" s="147"/>
      <c r="F127" s="64"/>
      <c r="G127" s="16"/>
      <c r="H127" s="61">
        <v>234296</v>
      </c>
      <c r="I127" s="61">
        <v>468957</v>
      </c>
    </row>
    <row r="128" spans="1:9" x14ac:dyDescent="0.25">
      <c r="A128" s="11">
        <v>126</v>
      </c>
      <c r="B128" s="106" t="s">
        <v>58</v>
      </c>
      <c r="C128" s="64"/>
      <c r="D128" s="140"/>
      <c r="E128" s="147"/>
      <c r="F128" s="64"/>
      <c r="G128" s="107">
        <f>G12+G72+G85+G127</f>
        <v>9408341</v>
      </c>
      <c r="H128" s="107">
        <f>H12+H72+H85+H127</f>
        <v>9367048</v>
      </c>
      <c r="I128" s="107">
        <f>I12+I72+I85+I127</f>
        <v>9374346</v>
      </c>
    </row>
  </sheetData>
  <mergeCells count="77">
    <mergeCell ref="D128:E128"/>
    <mergeCell ref="D127:E127"/>
    <mergeCell ref="D105:E105"/>
    <mergeCell ref="D104:E104"/>
    <mergeCell ref="D102:E102"/>
    <mergeCell ref="D120:E120"/>
    <mergeCell ref="D121:E121"/>
    <mergeCell ref="D99:E99"/>
    <mergeCell ref="D98:E98"/>
    <mergeCell ref="D117:E117"/>
    <mergeCell ref="D118:E118"/>
    <mergeCell ref="D119:E119"/>
    <mergeCell ref="D106:E106"/>
    <mergeCell ref="D107:E107"/>
    <mergeCell ref="D114:E114"/>
    <mergeCell ref="D115:E115"/>
    <mergeCell ref="D116:E116"/>
    <mergeCell ref="D82:E82"/>
    <mergeCell ref="D81:E81"/>
    <mergeCell ref="D100:E100"/>
    <mergeCell ref="D96:E96"/>
    <mergeCell ref="D101:E101"/>
    <mergeCell ref="D95:E95"/>
    <mergeCell ref="D97:E97"/>
    <mergeCell ref="D89:E89"/>
    <mergeCell ref="D90:E90"/>
    <mergeCell ref="D91:E91"/>
    <mergeCell ref="D92:E92"/>
    <mergeCell ref="D93:E93"/>
    <mergeCell ref="D83:E83"/>
    <mergeCell ref="D94:E94"/>
    <mergeCell ref="D84:E84"/>
    <mergeCell ref="D88:E88"/>
    <mergeCell ref="D64:E64"/>
    <mergeCell ref="D79:E79"/>
    <mergeCell ref="D71:E71"/>
    <mergeCell ref="D72:E72"/>
    <mergeCell ref="D73:E73"/>
    <mergeCell ref="D47:E47"/>
    <mergeCell ref="D63:E63"/>
    <mergeCell ref="D28:E28"/>
    <mergeCell ref="D35:E35"/>
    <mergeCell ref="D34:E34"/>
    <mergeCell ref="D33:E33"/>
    <mergeCell ref="D32:E32"/>
    <mergeCell ref="D48:E48"/>
    <mergeCell ref="D80:E80"/>
    <mergeCell ref="D76:E76"/>
    <mergeCell ref="D77:E77"/>
    <mergeCell ref="D78:E78"/>
    <mergeCell ref="D65:E65"/>
    <mergeCell ref="D70:E70"/>
    <mergeCell ref="D68:E68"/>
    <mergeCell ref="D67:E67"/>
    <mergeCell ref="D66:E66"/>
    <mergeCell ref="D26:E26"/>
    <mergeCell ref="D27:E27"/>
    <mergeCell ref="D46:E46"/>
    <mergeCell ref="D39:E39"/>
    <mergeCell ref="D40:E40"/>
    <mergeCell ref="D29:E29"/>
    <mergeCell ref="D25:E25"/>
    <mergeCell ref="D21:E21"/>
    <mergeCell ref="G1:I1"/>
    <mergeCell ref="D31:E31"/>
    <mergeCell ref="D17:E17"/>
    <mergeCell ref="D18:E18"/>
    <mergeCell ref="D23:E23"/>
    <mergeCell ref="D24:E24"/>
    <mergeCell ref="D2:I2"/>
    <mergeCell ref="D11:E11"/>
    <mergeCell ref="D22:E22"/>
    <mergeCell ref="D19:E19"/>
    <mergeCell ref="D12:E12"/>
    <mergeCell ref="D20:E20"/>
    <mergeCell ref="D13:E13"/>
    <mergeCell ref="D30:E30"/>
  </mergeCells>
  <phoneticPr fontId="1" type="noConversion"/>
  <pageMargins left="0.7" right="0.7" top="0.75" bottom="0.75" header="0.3" footer="0.3"/>
  <pageSetup paperSize="9" scale="50" orientation="portrait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15" sqref="F15"/>
    </sheetView>
  </sheetViews>
  <sheetFormatPr defaultRowHeight="15" x14ac:dyDescent="0.25"/>
  <cols>
    <col min="2" max="2" width="27.7109375" customWidth="1"/>
    <col min="3" max="3" width="11.7109375" customWidth="1"/>
    <col min="4" max="4" width="11.42578125" customWidth="1"/>
    <col min="5" max="5" width="13.28515625" customWidth="1"/>
    <col min="7" max="7" width="4" customWidth="1"/>
  </cols>
  <sheetData>
    <row r="1" spans="1:8" x14ac:dyDescent="0.25">
      <c r="A1" s="53" t="s">
        <v>130</v>
      </c>
      <c r="B1" s="54"/>
      <c r="C1" s="54"/>
      <c r="D1" s="54"/>
      <c r="E1" s="54"/>
      <c r="F1" s="54"/>
      <c r="G1" s="54"/>
    </row>
    <row r="2" spans="1:8" x14ac:dyDescent="0.25">
      <c r="A2" s="53" t="s">
        <v>111</v>
      </c>
      <c r="B2" s="54"/>
      <c r="C2" s="54"/>
      <c r="D2" s="54"/>
      <c r="E2" s="54"/>
      <c r="F2" s="54"/>
      <c r="G2" s="54"/>
    </row>
    <row r="3" spans="1:8" x14ac:dyDescent="0.25">
      <c r="A3" s="53" t="s">
        <v>131</v>
      </c>
      <c r="B3" s="54"/>
      <c r="C3" s="54"/>
      <c r="D3" s="54"/>
      <c r="E3" s="54"/>
      <c r="F3" s="54"/>
      <c r="G3" s="54"/>
    </row>
    <row r="4" spans="1:8" x14ac:dyDescent="0.25">
      <c r="A4" s="53" t="s">
        <v>98</v>
      </c>
      <c r="B4" s="54"/>
      <c r="C4" s="54"/>
      <c r="D4" s="54"/>
      <c r="E4" s="54"/>
      <c r="F4" s="54"/>
      <c r="G4" s="54"/>
    </row>
    <row r="5" spans="1:8" x14ac:dyDescent="0.25">
      <c r="A5" s="53" t="s">
        <v>132</v>
      </c>
      <c r="B5" s="54"/>
      <c r="C5" s="54"/>
      <c r="D5" s="54"/>
      <c r="E5" s="54"/>
      <c r="F5" s="54"/>
      <c r="G5" s="54"/>
    </row>
    <row r="6" spans="1:8" ht="15.75" x14ac:dyDescent="0.25">
      <c r="A6" s="151" t="s">
        <v>133</v>
      </c>
      <c r="B6" s="151"/>
      <c r="C6" s="151"/>
      <c r="D6" s="151"/>
      <c r="E6" s="151"/>
      <c r="F6" s="151"/>
      <c r="G6" s="151"/>
      <c r="H6" s="50"/>
    </row>
    <row r="7" spans="1:8" ht="15.75" x14ac:dyDescent="0.25">
      <c r="A7" s="43"/>
    </row>
    <row r="8" spans="1:8" ht="15.75" x14ac:dyDescent="0.25">
      <c r="A8" s="43"/>
    </row>
    <row r="9" spans="1:8" ht="15.75" x14ac:dyDescent="0.25">
      <c r="A9" s="43"/>
    </row>
    <row r="10" spans="1:8" ht="15.75" x14ac:dyDescent="0.25">
      <c r="A10" s="43"/>
    </row>
    <row r="11" spans="1:8" ht="81.75" customHeight="1" x14ac:dyDescent="0.25">
      <c r="A11" s="150" t="s">
        <v>99</v>
      </c>
      <c r="B11" s="150"/>
      <c r="C11" s="150"/>
      <c r="D11" s="150"/>
      <c r="E11" s="150"/>
      <c r="F11" s="150"/>
      <c r="G11" s="150"/>
    </row>
    <row r="12" spans="1:8" ht="30.75" customHeight="1" thickBot="1" x14ac:dyDescent="0.3">
      <c r="A12" s="48"/>
      <c r="B12" s="48"/>
      <c r="C12" s="48"/>
      <c r="D12" s="48"/>
      <c r="E12" s="49" t="s">
        <v>87</v>
      </c>
      <c r="F12" s="48"/>
      <c r="G12" s="48"/>
    </row>
    <row r="13" spans="1:8" ht="62.25" customHeight="1" thickBot="1" x14ac:dyDescent="0.3">
      <c r="A13" s="46" t="s">
        <v>102</v>
      </c>
      <c r="B13" s="46" t="s">
        <v>100</v>
      </c>
      <c r="C13" s="47" t="s">
        <v>9</v>
      </c>
      <c r="D13" s="47" t="s">
        <v>105</v>
      </c>
      <c r="E13" s="47" t="s">
        <v>134</v>
      </c>
    </row>
    <row r="14" spans="1:8" ht="77.25" customHeight="1" thickBot="1" x14ac:dyDescent="0.3">
      <c r="A14" s="44">
        <v>1</v>
      </c>
      <c r="B14" s="45" t="s">
        <v>120</v>
      </c>
      <c r="C14" s="52">
        <v>1635</v>
      </c>
      <c r="D14" s="52">
        <v>1635</v>
      </c>
      <c r="E14" s="52">
        <v>1635</v>
      </c>
    </row>
    <row r="15" spans="1:8" ht="63.75" thickBot="1" x14ac:dyDescent="0.3">
      <c r="A15" s="44">
        <v>2</v>
      </c>
      <c r="B15" s="45" t="s">
        <v>121</v>
      </c>
      <c r="C15" s="52">
        <v>1040640</v>
      </c>
      <c r="D15" s="52">
        <v>1040640</v>
      </c>
      <c r="E15" s="52">
        <v>1040640</v>
      </c>
    </row>
    <row r="16" spans="1:8" ht="16.5" thickBot="1" x14ac:dyDescent="0.3">
      <c r="A16" s="148" t="s">
        <v>101</v>
      </c>
      <c r="B16" s="149"/>
      <c r="C16" s="51">
        <f>SUM(C14:C15)</f>
        <v>1042275</v>
      </c>
      <c r="D16" s="51">
        <f>SUM(D14:D15)</f>
        <v>1042275</v>
      </c>
      <c r="E16" s="51">
        <f>SUM(E14:E15)</f>
        <v>1042275</v>
      </c>
    </row>
  </sheetData>
  <mergeCells count="3">
    <mergeCell ref="A16:B16"/>
    <mergeCell ref="A11:G11"/>
    <mergeCell ref="A6:G6"/>
  </mergeCells>
  <phoneticPr fontId="1" type="noConversion"/>
  <pageMargins left="0.7" right="0.7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6</vt:lpstr>
      <vt:lpstr>приложение 7</vt:lpstr>
      <vt:lpstr>приложение8</vt:lpstr>
      <vt:lpstr>приложение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2014-01-09T07:06:02Z</cp:lastPrinted>
  <dcterms:created xsi:type="dcterms:W3CDTF">2006-09-28T05:33:49Z</dcterms:created>
  <dcterms:modified xsi:type="dcterms:W3CDTF">2015-11-13T00:44:48Z</dcterms:modified>
</cp:coreProperties>
</file>