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2"/>
  </bookViews>
  <sheets>
    <sheet name="приложение 6" sheetId="1" r:id="rId1"/>
    <sheet name="приложение 7" sheetId="3" r:id="rId2"/>
    <sheet name="приложение8" sheetId="2" r:id="rId3"/>
    <sheet name="приложение 9" sheetId="4" r:id="rId4"/>
  </sheets>
  <calcPr calcId="125725"/>
</workbook>
</file>

<file path=xl/calcChain.xml><?xml version="1.0" encoding="utf-8"?>
<calcChain xmlns="http://schemas.openxmlformats.org/spreadsheetml/2006/main">
  <c r="D17" i="4"/>
  <c r="E17"/>
  <c r="C17"/>
  <c r="I54" i="3"/>
  <c r="H54"/>
  <c r="H53" s="1"/>
  <c r="G54"/>
  <c r="I53"/>
  <c r="G53"/>
  <c r="I25"/>
  <c r="H25"/>
  <c r="H24" s="1"/>
  <c r="G25"/>
  <c r="I24"/>
  <c r="G24"/>
  <c r="I22"/>
  <c r="H22"/>
  <c r="H21" s="1"/>
  <c r="G22"/>
  <c r="I21"/>
  <c r="I20" s="1"/>
  <c r="I19" s="1"/>
  <c r="G21"/>
  <c r="G20" s="1"/>
  <c r="G19" s="1"/>
  <c r="I48" i="1"/>
  <c r="I47"/>
  <c r="I46" s="1"/>
  <c r="I92"/>
  <c r="I91"/>
  <c r="J48"/>
  <c r="J47" s="1"/>
  <c r="J46" s="1"/>
  <c r="J92"/>
  <c r="J91" s="1"/>
  <c r="H48"/>
  <c r="H47"/>
  <c r="H46" s="1"/>
  <c r="H92"/>
  <c r="H91"/>
  <c r="H90" s="1"/>
  <c r="H89" s="1"/>
  <c r="H88" s="1"/>
  <c r="H87" s="1"/>
  <c r="J55"/>
  <c r="J54" s="1"/>
  <c r="I55"/>
  <c r="H55"/>
  <c r="H54" s="1"/>
  <c r="I54"/>
  <c r="J26"/>
  <c r="J25" s="1"/>
  <c r="I26"/>
  <c r="H26"/>
  <c r="H25" s="1"/>
  <c r="I25"/>
  <c r="J23"/>
  <c r="J22" s="1"/>
  <c r="J21" s="1"/>
  <c r="J20" s="1"/>
  <c r="I23"/>
  <c r="H23"/>
  <c r="H22" s="1"/>
  <c r="H21" s="1"/>
  <c r="H20" s="1"/>
  <c r="I22"/>
  <c r="I21" s="1"/>
  <c r="I20" s="1"/>
  <c r="I38" i="2"/>
  <c r="I37" s="1"/>
  <c r="I36" s="1"/>
  <c r="H39"/>
  <c r="H38" s="1"/>
  <c r="H37" s="1"/>
  <c r="H36" s="1"/>
  <c r="H35" s="1"/>
  <c r="I39"/>
  <c r="G39"/>
  <c r="G38" s="1"/>
  <c r="G37" s="1"/>
  <c r="G36" s="1"/>
  <c r="G35" s="1"/>
  <c r="H17"/>
  <c r="H16"/>
  <c r="H15" s="1"/>
  <c r="H14" s="1"/>
  <c r="H22"/>
  <c r="H21"/>
  <c r="H20" s="1"/>
  <c r="H19" s="1"/>
  <c r="I17"/>
  <c r="I16" s="1"/>
  <c r="I15" s="1"/>
  <c r="I14" s="1"/>
  <c r="I22"/>
  <c r="I21" s="1"/>
  <c r="I20" s="1"/>
  <c r="I19" s="1"/>
  <c r="G17"/>
  <c r="G16"/>
  <c r="G15" s="1"/>
  <c r="G14" s="1"/>
  <c r="G22"/>
  <c r="G21"/>
  <c r="G20" s="1"/>
  <c r="G19" s="1"/>
  <c r="H106"/>
  <c r="H105" s="1"/>
  <c r="H104" s="1"/>
  <c r="H103" s="1"/>
  <c r="I106"/>
  <c r="I105" s="1"/>
  <c r="I104" s="1"/>
  <c r="I103" s="1"/>
  <c r="G106"/>
  <c r="G105" s="1"/>
  <c r="G104" s="1"/>
  <c r="G103" s="1"/>
  <c r="H89"/>
  <c r="H88" s="1"/>
  <c r="H87" s="1"/>
  <c r="I89"/>
  <c r="I88"/>
  <c r="I87" s="1"/>
  <c r="G89"/>
  <c r="G88" s="1"/>
  <c r="G87" s="1"/>
  <c r="H85"/>
  <c r="H84"/>
  <c r="H83" s="1"/>
  <c r="I85"/>
  <c r="I84" s="1"/>
  <c r="I83" s="1"/>
  <c r="I82" s="1"/>
  <c r="I81" s="1"/>
  <c r="I80" s="1"/>
  <c r="G85"/>
  <c r="G84"/>
  <c r="G83" s="1"/>
  <c r="G82" s="1"/>
  <c r="H78"/>
  <c r="I78"/>
  <c r="G78"/>
  <c r="H54"/>
  <c r="H53"/>
  <c r="H52" s="1"/>
  <c r="H51" s="1"/>
  <c r="I54"/>
  <c r="I53"/>
  <c r="I52" s="1"/>
  <c r="I51" s="1"/>
  <c r="G54"/>
  <c r="G53"/>
  <c r="G52" s="1"/>
  <c r="G51" s="1"/>
  <c r="H60"/>
  <c r="H59"/>
  <c r="H58" s="1"/>
  <c r="H57" s="1"/>
  <c r="I60"/>
  <c r="I59"/>
  <c r="I58" s="1"/>
  <c r="I57" s="1"/>
  <c r="G60"/>
  <c r="G59"/>
  <c r="G58" s="1"/>
  <c r="G57" s="1"/>
  <c r="H44"/>
  <c r="H43"/>
  <c r="H42" s="1"/>
  <c r="H41" s="1"/>
  <c r="I44"/>
  <c r="I43"/>
  <c r="I42" s="1"/>
  <c r="I41" s="1"/>
  <c r="G44"/>
  <c r="G43"/>
  <c r="G42" s="1"/>
  <c r="G41" s="1"/>
  <c r="H49"/>
  <c r="I49"/>
  <c r="G49"/>
  <c r="G48"/>
  <c r="G47" s="1"/>
  <c r="G46" s="1"/>
  <c r="H48"/>
  <c r="H47"/>
  <c r="H46" s="1"/>
  <c r="I48"/>
  <c r="I47" s="1"/>
  <c r="I46" s="1"/>
  <c r="H33"/>
  <c r="I33"/>
  <c r="G33"/>
  <c r="I105" i="3"/>
  <c r="I104" s="1"/>
  <c r="I103" s="1"/>
  <c r="H105"/>
  <c r="G105"/>
  <c r="G104" s="1"/>
  <c r="G103" s="1"/>
  <c r="H104"/>
  <c r="H103" s="1"/>
  <c r="I101"/>
  <c r="H101"/>
  <c r="H100" s="1"/>
  <c r="H99" s="1"/>
  <c r="H98" s="1"/>
  <c r="H97" s="1"/>
  <c r="H96" s="1"/>
  <c r="G101"/>
  <c r="I100"/>
  <c r="I99" s="1"/>
  <c r="G100"/>
  <c r="G99" s="1"/>
  <c r="I47"/>
  <c r="I46" s="1"/>
  <c r="I45" s="1"/>
  <c r="I91"/>
  <c r="I90" s="1"/>
  <c r="I89" s="1"/>
  <c r="I88" s="1"/>
  <c r="I87" s="1"/>
  <c r="I86" s="1"/>
  <c r="H47"/>
  <c r="H46" s="1"/>
  <c r="H45" s="1"/>
  <c r="H91"/>
  <c r="H90" s="1"/>
  <c r="G47"/>
  <c r="G46" s="1"/>
  <c r="G45" s="1"/>
  <c r="G91"/>
  <c r="G90" s="1"/>
  <c r="G89" s="1"/>
  <c r="G88" s="1"/>
  <c r="G87" s="1"/>
  <c r="G86" s="1"/>
  <c r="I94"/>
  <c r="H94"/>
  <c r="H93" s="1"/>
  <c r="G94"/>
  <c r="I93"/>
  <c r="G93"/>
  <c r="I84"/>
  <c r="H84"/>
  <c r="H83" s="1"/>
  <c r="H82" s="1"/>
  <c r="H81" s="1"/>
  <c r="H80" s="1"/>
  <c r="H79" s="1"/>
  <c r="G84"/>
  <c r="I83"/>
  <c r="I82" s="1"/>
  <c r="I81" s="1"/>
  <c r="I80" s="1"/>
  <c r="I79" s="1"/>
  <c r="G83"/>
  <c r="G82" s="1"/>
  <c r="G81" s="1"/>
  <c r="G80" s="1"/>
  <c r="G79" s="1"/>
  <c r="I77"/>
  <c r="H77"/>
  <c r="H76" s="1"/>
  <c r="H75" s="1"/>
  <c r="H74" s="1"/>
  <c r="H73" s="1"/>
  <c r="G77"/>
  <c r="I76"/>
  <c r="I75" s="1"/>
  <c r="I74" s="1"/>
  <c r="I73" s="1"/>
  <c r="G76"/>
  <c r="G75" s="1"/>
  <c r="G74" s="1"/>
  <c r="G73" s="1"/>
  <c r="I71"/>
  <c r="I70" s="1"/>
  <c r="I69" s="1"/>
  <c r="I68" s="1"/>
  <c r="I67" s="1"/>
  <c r="I66" s="1"/>
  <c r="H71"/>
  <c r="G71"/>
  <c r="G70" s="1"/>
  <c r="G69" s="1"/>
  <c r="G68" s="1"/>
  <c r="G67" s="1"/>
  <c r="G66" s="1"/>
  <c r="H70"/>
  <c r="H69" s="1"/>
  <c r="H68" s="1"/>
  <c r="H67" s="1"/>
  <c r="I64"/>
  <c r="H64"/>
  <c r="G64"/>
  <c r="I62"/>
  <c r="H62"/>
  <c r="H60" s="1"/>
  <c r="H59" s="1"/>
  <c r="H58" s="1"/>
  <c r="H57" s="1"/>
  <c r="H56" s="1"/>
  <c r="G62"/>
  <c r="I60"/>
  <c r="I59" s="1"/>
  <c r="I58" s="1"/>
  <c r="I57" s="1"/>
  <c r="I56" s="1"/>
  <c r="G60"/>
  <c r="G59" s="1"/>
  <c r="G58" s="1"/>
  <c r="G57" s="1"/>
  <c r="G56" s="1"/>
  <c r="I51"/>
  <c r="H51"/>
  <c r="G51"/>
  <c r="I50"/>
  <c r="I49" s="1"/>
  <c r="H50"/>
  <c r="H49" s="1"/>
  <c r="G50"/>
  <c r="G49" s="1"/>
  <c r="I41"/>
  <c r="I40" s="1"/>
  <c r="I39" s="1"/>
  <c r="I38" s="1"/>
  <c r="I37" s="1"/>
  <c r="H41"/>
  <c r="G41"/>
  <c r="G40" s="1"/>
  <c r="G39" s="1"/>
  <c r="G38" s="1"/>
  <c r="G37" s="1"/>
  <c r="H40"/>
  <c r="H39" s="1"/>
  <c r="H38" s="1"/>
  <c r="H37" s="1"/>
  <c r="I35"/>
  <c r="H35"/>
  <c r="H34" s="1"/>
  <c r="G35"/>
  <c r="I34"/>
  <c r="G34"/>
  <c r="I32"/>
  <c r="H32"/>
  <c r="G32"/>
  <c r="I30"/>
  <c r="I29" s="1"/>
  <c r="I28" s="1"/>
  <c r="I27" s="1"/>
  <c r="I18" s="1"/>
  <c r="H30"/>
  <c r="G30"/>
  <c r="G29" s="1"/>
  <c r="G28" s="1"/>
  <c r="G27" s="1"/>
  <c r="H29"/>
  <c r="H28" s="1"/>
  <c r="H27" s="1"/>
  <c r="I16"/>
  <c r="I15" s="1"/>
  <c r="I14" s="1"/>
  <c r="I13" s="1"/>
  <c r="I12" s="1"/>
  <c r="H16"/>
  <c r="G16"/>
  <c r="G15" s="1"/>
  <c r="G14" s="1"/>
  <c r="G13" s="1"/>
  <c r="G12" s="1"/>
  <c r="H15"/>
  <c r="H14" s="1"/>
  <c r="H13" s="1"/>
  <c r="H12" s="1"/>
  <c r="I78" i="1"/>
  <c r="I77"/>
  <c r="I76" s="1"/>
  <c r="I75" s="1"/>
  <c r="I74" s="1"/>
  <c r="J78"/>
  <c r="J77" s="1"/>
  <c r="J76" s="1"/>
  <c r="J75" s="1"/>
  <c r="J74" s="1"/>
  <c r="H78"/>
  <c r="H77"/>
  <c r="H76" s="1"/>
  <c r="H75" s="1"/>
  <c r="H74" s="1"/>
  <c r="I106"/>
  <c r="J106"/>
  <c r="H106"/>
  <c r="I102"/>
  <c r="J102"/>
  <c r="H102"/>
  <c r="H95"/>
  <c r="I72"/>
  <c r="J72"/>
  <c r="H72"/>
  <c r="I52"/>
  <c r="I51" s="1"/>
  <c r="I50" s="1"/>
  <c r="J52"/>
  <c r="J51"/>
  <c r="J50" s="1"/>
  <c r="H52"/>
  <c r="H51" s="1"/>
  <c r="H50" s="1"/>
  <c r="I42"/>
  <c r="I41"/>
  <c r="I40" s="1"/>
  <c r="I39" s="1"/>
  <c r="I38" s="1"/>
  <c r="J42"/>
  <c r="J41" s="1"/>
  <c r="J40" s="1"/>
  <c r="J39" s="1"/>
  <c r="J38" s="1"/>
  <c r="H42"/>
  <c r="H41"/>
  <c r="H40" s="1"/>
  <c r="H39" s="1"/>
  <c r="H38" s="1"/>
  <c r="I36"/>
  <c r="J36"/>
  <c r="H36"/>
  <c r="I17"/>
  <c r="I16"/>
  <c r="I15" s="1"/>
  <c r="I14" s="1"/>
  <c r="I13" s="1"/>
  <c r="J17"/>
  <c r="J16" s="1"/>
  <c r="J15" s="1"/>
  <c r="J14" s="1"/>
  <c r="J13" s="1"/>
  <c r="H17"/>
  <c r="H16"/>
  <c r="H15" s="1"/>
  <c r="H14" s="1"/>
  <c r="H13" s="1"/>
  <c r="I115" i="2"/>
  <c r="I114" s="1"/>
  <c r="I113" s="1"/>
  <c r="H115"/>
  <c r="H114"/>
  <c r="H113" s="1"/>
  <c r="G115"/>
  <c r="G114" s="1"/>
  <c r="G113" s="1"/>
  <c r="I111"/>
  <c r="I110"/>
  <c r="I109" s="1"/>
  <c r="H111"/>
  <c r="H110" s="1"/>
  <c r="H109" s="1"/>
  <c r="H108" s="1"/>
  <c r="G111"/>
  <c r="G110"/>
  <c r="G109" s="1"/>
  <c r="I101"/>
  <c r="I100" s="1"/>
  <c r="I99" s="1"/>
  <c r="I98" s="1"/>
  <c r="H101"/>
  <c r="H100" s="1"/>
  <c r="H99" s="1"/>
  <c r="H98" s="1"/>
  <c r="G101"/>
  <c r="G100" s="1"/>
  <c r="G99" s="1"/>
  <c r="G98" s="1"/>
  <c r="I96"/>
  <c r="I95" s="1"/>
  <c r="I94" s="1"/>
  <c r="I93" s="1"/>
  <c r="I92" s="1"/>
  <c r="I91" s="1"/>
  <c r="H96"/>
  <c r="G96"/>
  <c r="G95" s="1"/>
  <c r="G94" s="1"/>
  <c r="G93" s="1"/>
  <c r="G92" s="1"/>
  <c r="G91" s="1"/>
  <c r="H95"/>
  <c r="H94"/>
  <c r="H93" s="1"/>
  <c r="H92" s="1"/>
  <c r="H91" s="1"/>
  <c r="I77"/>
  <c r="I76" s="1"/>
  <c r="I75" s="1"/>
  <c r="I74" s="1"/>
  <c r="H77"/>
  <c r="H76" s="1"/>
  <c r="H75" s="1"/>
  <c r="H74" s="1"/>
  <c r="G77"/>
  <c r="G76" s="1"/>
  <c r="G75" s="1"/>
  <c r="G74" s="1"/>
  <c r="I72"/>
  <c r="I71" s="1"/>
  <c r="I70" s="1"/>
  <c r="I69" s="1"/>
  <c r="I68" s="1"/>
  <c r="I67" s="1"/>
  <c r="H72"/>
  <c r="H71" s="1"/>
  <c r="H70" s="1"/>
  <c r="G72"/>
  <c r="G71" s="1"/>
  <c r="G70" s="1"/>
  <c r="G69" s="1"/>
  <c r="G68" s="1"/>
  <c r="G67" s="1"/>
  <c r="I32"/>
  <c r="I31" s="1"/>
  <c r="I30" s="1"/>
  <c r="I29" s="1"/>
  <c r="H32"/>
  <c r="H31" s="1"/>
  <c r="H30" s="1"/>
  <c r="H29" s="1"/>
  <c r="G32"/>
  <c r="G31" s="1"/>
  <c r="G30" s="1"/>
  <c r="G29" s="1"/>
  <c r="I27"/>
  <c r="I26" s="1"/>
  <c r="I25" s="1"/>
  <c r="I24" s="1"/>
  <c r="H27"/>
  <c r="H26" s="1"/>
  <c r="H25" s="1"/>
  <c r="H24" s="1"/>
  <c r="G27"/>
  <c r="G26" s="1"/>
  <c r="G25" s="1"/>
  <c r="G24" s="1"/>
  <c r="J105" i="1"/>
  <c r="J104" s="1"/>
  <c r="I105"/>
  <c r="I104" s="1"/>
  <c r="H105"/>
  <c r="H104" s="1"/>
  <c r="J101"/>
  <c r="J100" s="1"/>
  <c r="J99" s="1"/>
  <c r="J98" s="1"/>
  <c r="J97" s="1"/>
  <c r="I101"/>
  <c r="I100" s="1"/>
  <c r="H101"/>
  <c r="H100" s="1"/>
  <c r="H99" s="1"/>
  <c r="H98" s="1"/>
  <c r="H97" s="1"/>
  <c r="J95"/>
  <c r="J94" s="1"/>
  <c r="I95"/>
  <c r="I94" s="1"/>
  <c r="H94"/>
  <c r="J85"/>
  <c r="I85"/>
  <c r="I84" s="1"/>
  <c r="H85"/>
  <c r="J84"/>
  <c r="J83" s="1"/>
  <c r="J82"/>
  <c r="J81" s="1"/>
  <c r="J80" s="1"/>
  <c r="I83"/>
  <c r="I82" s="1"/>
  <c r="I81" s="1"/>
  <c r="I80" s="1"/>
  <c r="H84"/>
  <c r="H83" s="1"/>
  <c r="H82" s="1"/>
  <c r="H81" s="1"/>
  <c r="H80" s="1"/>
  <c r="J71"/>
  <c r="J70"/>
  <c r="J69" s="1"/>
  <c r="J68" s="1"/>
  <c r="J67" s="1"/>
  <c r="I71"/>
  <c r="I70" s="1"/>
  <c r="I69" s="1"/>
  <c r="I68" s="1"/>
  <c r="I67" s="1"/>
  <c r="H71"/>
  <c r="H70"/>
  <c r="H69" s="1"/>
  <c r="H68" s="1"/>
  <c r="H67" s="1"/>
  <c r="J65"/>
  <c r="I65"/>
  <c r="H65"/>
  <c r="J63"/>
  <c r="J61"/>
  <c r="J60" s="1"/>
  <c r="J59" s="1"/>
  <c r="J58" s="1"/>
  <c r="J57" s="1"/>
  <c r="I63"/>
  <c r="I61"/>
  <c r="I60" s="1"/>
  <c r="I59" s="1"/>
  <c r="I58" s="1"/>
  <c r="I57" s="1"/>
  <c r="H63"/>
  <c r="H61"/>
  <c r="H60" s="1"/>
  <c r="H59" s="1"/>
  <c r="H58" s="1"/>
  <c r="H57" s="1"/>
  <c r="J35"/>
  <c r="I35"/>
  <c r="H35"/>
  <c r="J33"/>
  <c r="J30" s="1"/>
  <c r="I33"/>
  <c r="H33"/>
  <c r="J31"/>
  <c r="I31"/>
  <c r="I30" s="1"/>
  <c r="H31"/>
  <c r="G18" i="3"/>
  <c r="H30" i="1"/>
  <c r="H29" s="1"/>
  <c r="H28" s="1"/>
  <c r="H19" s="1"/>
  <c r="I29"/>
  <c r="I28" s="1"/>
  <c r="I19" s="1"/>
  <c r="J29"/>
  <c r="J28" s="1"/>
  <c r="J19" s="1"/>
  <c r="I108" i="2"/>
  <c r="G108"/>
  <c r="G81" s="1"/>
  <c r="G80" s="1"/>
  <c r="H69"/>
  <c r="H68"/>
  <c r="G65"/>
  <c r="G64" s="1"/>
  <c r="G63" s="1"/>
  <c r="G62" s="1"/>
  <c r="G56" s="1"/>
  <c r="H65"/>
  <c r="H64" s="1"/>
  <c r="H63" s="1"/>
  <c r="H62" s="1"/>
  <c r="H56" s="1"/>
  <c r="H67"/>
  <c r="I65"/>
  <c r="I64"/>
  <c r="I63" s="1"/>
  <c r="I62" s="1"/>
  <c r="I56" s="1"/>
  <c r="I11" i="3" l="1"/>
  <c r="I108" s="1"/>
  <c r="G98"/>
  <c r="G97" s="1"/>
  <c r="G96" s="1"/>
  <c r="I99" i="1"/>
  <c r="I98" s="1"/>
  <c r="I97" s="1"/>
  <c r="H66" i="3"/>
  <c r="G44"/>
  <c r="G43" s="1"/>
  <c r="G11" s="1"/>
  <c r="G108" s="1"/>
  <c r="H44"/>
  <c r="H43" s="1"/>
  <c r="I44"/>
  <c r="I43" s="1"/>
  <c r="I98"/>
  <c r="I97" s="1"/>
  <c r="I96" s="1"/>
  <c r="H82" i="2"/>
  <c r="H81" s="1"/>
  <c r="H80" s="1"/>
  <c r="I13"/>
  <c r="I12" s="1"/>
  <c r="I118" s="1"/>
  <c r="I35"/>
  <c r="J45" i="1"/>
  <c r="J44" s="1"/>
  <c r="J12" s="1"/>
  <c r="H20" i="3"/>
  <c r="H19" s="1"/>
  <c r="H18" s="1"/>
  <c r="H11" s="1"/>
  <c r="H108" s="1"/>
  <c r="I12" i="1"/>
  <c r="H89" i="3"/>
  <c r="H88" s="1"/>
  <c r="H87" s="1"/>
  <c r="H86" s="1"/>
  <c r="G13" i="2"/>
  <c r="G12" s="1"/>
  <c r="G118" s="1"/>
  <c r="H13"/>
  <c r="H12" s="1"/>
  <c r="H118" s="1"/>
  <c r="H45" i="1"/>
  <c r="H44" s="1"/>
  <c r="H12" s="1"/>
  <c r="J90"/>
  <c r="J89" s="1"/>
  <c r="J88" s="1"/>
  <c r="J87" s="1"/>
  <c r="I90"/>
  <c r="I89" s="1"/>
  <c r="I88" s="1"/>
  <c r="I87" s="1"/>
  <c r="I45"/>
  <c r="I44" s="1"/>
  <c r="H109" l="1"/>
  <c r="H11"/>
  <c r="J11"/>
  <c r="J109"/>
  <c r="I109"/>
  <c r="I11"/>
</calcChain>
</file>

<file path=xl/sharedStrings.xml><?xml version="1.0" encoding="utf-8"?>
<sst xmlns="http://schemas.openxmlformats.org/spreadsheetml/2006/main" count="1171" uniqueCount="168">
  <si>
    <t>Приложение 6 к решению</t>
  </si>
  <si>
    <t xml:space="preserve"> </t>
  </si>
  <si>
    <t>№ строк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</si>
  <si>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</si>
  <si>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</si>
  <si>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</t>
  </si>
  <si>
    <t>Подраздел</t>
  </si>
  <si>
    <t>Целевая статья</t>
  </si>
  <si>
    <t>Вид расходов</t>
  </si>
  <si>
    <t>Сумма на 2014 год</t>
  </si>
  <si>
    <t>Сумма на 2015 год</t>
  </si>
  <si>
    <t>Сумма на 2016 год</t>
  </si>
  <si>
    <t>01</t>
  </si>
  <si>
    <t>00</t>
  </si>
  <si>
    <t>02</t>
  </si>
  <si>
    <t>Непрограммные расходы органов местного самоуправления</t>
  </si>
  <si>
    <t>9300000</t>
  </si>
  <si>
    <t>Функционирование администрации Огурского сельсовета</t>
  </si>
  <si>
    <t>9330000</t>
  </si>
  <si>
    <t>Глава местной администрации (органов местного самоуправления) в рамках непрограммных расходов органов местного самоуправления</t>
  </si>
  <si>
    <t>9330041</t>
  </si>
  <si>
    <t>Расходы на выплату персоналу в целях обеспечения выполнения фунций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</si>
  <si>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</si>
  <si>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выплату персоналу 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</si>
  <si>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</si>
  <si>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</si>
  <si>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</si>
  <si>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Руководство и управление в сфере установленных функций органов местного самоуправления в рамках непрограммных расходов органов местного самоуправления</t>
  </si>
  <si>
    <t>9330042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</si>
  <si>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</si>
  <si>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</si>
  <si>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</si>
  <si>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</si>
  <si>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 органов местного самоуправления</t>
  </si>
  <si>
    <t>9337514</t>
  </si>
  <si>
    <t>Резервные фонды</t>
  </si>
  <si>
    <t>11</t>
  </si>
  <si>
    <t>Резервные фонды в рамках непрограммных расходов органов местного самоуправления</t>
  </si>
  <si>
    <t>9330118</t>
  </si>
  <si>
    <t>Другие общегосударственные вопросы</t>
  </si>
  <si>
    <t>13</t>
  </si>
  <si>
    <t>0100000</t>
  </si>
  <si>
    <t>0130000</t>
  </si>
  <si>
    <t>Иные бюджетные ассигнования</t>
  </si>
  <si>
    <t>800</t>
  </si>
  <si>
    <t>Дотации</t>
  </si>
  <si>
    <t>850</t>
  </si>
  <si>
    <t>0140000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</si>
  <si>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</si>
  <si>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</si>
  <si>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</si>
  <si>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</t>
  </si>
  <si>
    <t>9335118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</si>
  <si>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</si>
  <si>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</si>
  <si>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Обеспечение пожарной безопасности</t>
  </si>
  <si>
    <t>10</t>
  </si>
  <si>
    <t>Дорожное хозяйство (дорожные фонды)</t>
  </si>
  <si>
    <t>0120000</t>
  </si>
  <si>
    <t>05</t>
  </si>
  <si>
    <t>Благоустройство</t>
  </si>
  <si>
    <t>0110000</t>
  </si>
  <si>
    <t>08</t>
  </si>
  <si>
    <t xml:space="preserve">Культура </t>
  </si>
  <si>
    <t>0200000</t>
  </si>
  <si>
    <t>0210000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</si>
  <si>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</si>
  <si>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</si>
  <si>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</si>
  <si>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</si>
  <si>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на организацию и проведение акарицидных обработок мест массового отдыха населения</t>
  </si>
  <si>
    <t>Межбюджетные трансферты</t>
  </si>
  <si>
    <t>500</t>
  </si>
  <si>
    <t>510</t>
  </si>
  <si>
    <t>0230000</t>
  </si>
  <si>
    <t>Условно утвержденные расходы</t>
  </si>
  <si>
    <t>Всего</t>
  </si>
  <si>
    <t>Приложение 8 к решению</t>
  </si>
  <si>
    <t>и непрограммным направлениям деятельности), группам и подгруппам видов расходов, разделам, подразделам</t>
  </si>
  <si>
    <t>классификации расходов местного бюджета на 2014 год и плановый период 2015-2016 годов</t>
  </si>
  <si>
    <t>Раздел, подраздел</t>
  </si>
  <si>
    <t>Жилищно-коммунальное хозяйство</t>
  </si>
  <si>
    <t>0500</t>
  </si>
  <si>
    <t>0503</t>
  </si>
  <si>
    <t>Национальная экономика</t>
  </si>
  <si>
    <t>0400</t>
  </si>
  <si>
    <t>0409</t>
  </si>
  <si>
    <t>Общегосударственные вопросы</t>
  </si>
  <si>
    <t>0100</t>
  </si>
  <si>
    <t>0113</t>
  </si>
  <si>
    <t>Национальная безопасность и правоохранительная деятельность</t>
  </si>
  <si>
    <t>0300</t>
  </si>
  <si>
    <t>0309</t>
  </si>
  <si>
    <t>0310</t>
  </si>
  <si>
    <t>0800</t>
  </si>
  <si>
    <t>0801</t>
  </si>
  <si>
    <t>Функционирование высшего должностного лица субъекта Российской Федерации и муниципального образования</t>
  </si>
  <si>
    <t>0102</t>
  </si>
  <si>
    <t>0104</t>
  </si>
  <si>
    <t xml:space="preserve">Резервные фонды  </t>
  </si>
  <si>
    <t>0111</t>
  </si>
  <si>
    <t>Национальная оборона</t>
  </si>
  <si>
    <t>0200</t>
  </si>
  <si>
    <t>0203</t>
  </si>
  <si>
    <t>"О бюджете Еловского сельсовета на 2014 год и плановый период 2015-2016 годов"</t>
  </si>
  <si>
    <t>Распределение бюджетных ассигнований по целевым статьям (государственным программам Еловского сельсовета</t>
  </si>
  <si>
    <t>Муниципальная программа  "Организация досуга населения в области культуры и спорта на территории Еловского сельсовета"</t>
  </si>
  <si>
    <t>Функционирование администрации Еловского сельсовета</t>
  </si>
  <si>
    <t>Администрация Еловского сельсовета Балахтинского района Красноярского края</t>
  </si>
  <si>
    <t>Ведомственная структура расходов  бюджета Еловского сельсоветана 2014 год и плановый период 2015-216 годов</t>
  </si>
  <si>
    <t>рублей</t>
  </si>
  <si>
    <t>Муниципальная программа «Устойчивое развитие и жизнеобеспечение территории Еловского сельсовета на 2014-2016годы»</t>
  </si>
  <si>
    <t>Подпрограмма «Благоустройство территории Еловского сельсовета на 2014-2016годы»</t>
  </si>
  <si>
    <t>Обеспечение содержание сетей водоснабжения в рамках подпрограммы «Благоустройство территории Еловского сельсовета на 2014-2016годы» муниципальной программы «Устойчивое развитие и жизнеобеспечение территории Еловского сельсовета на 2014-2016годы»</t>
  </si>
  <si>
    <t>0110862</t>
  </si>
  <si>
    <t>Подпрограмма «Обеспечение безопасности жителей Еловского сельсовета на 2014-2016годы</t>
  </si>
  <si>
    <t>Уплата налогов, сборов и иных платежей</t>
  </si>
  <si>
    <t>0130867</t>
  </si>
  <si>
    <t>0130875</t>
  </si>
  <si>
    <t>Профилактика терроризма и экстремизма, а также минимизация и (или ликвидация последствий терроризма и экстремизма на территории) в рамках подпрограммы « Обеспечение безопасности жителей Еловского сельсовета на 2014-2016годы"  муниципальной программы «Устойчивое развитие и жизнеобеспечение территории Еловского сельсовета на 2014-2016годы»</t>
  </si>
  <si>
    <t>Мероприятия по охране окружающей среды в рамках подпрограммы « Обеспечение безопасности жителей Еловского сельсовета на 2014-2016годы" муниципальной программы «Устойчивое развитие и жизнеобеспечение территории Еловского сельсовета на 2014-2016годы»</t>
  </si>
  <si>
    <t>0130868</t>
  </si>
  <si>
    <t xml:space="preserve">Подпрограмма "Содержание  и ремонт  внутрипоселенческих дорог Еловского сельсовета" </t>
  </si>
  <si>
    <t>Ремонт и содержание  внутрипоселенческих дорог в рамках подпрограммы «Содержание и ремонт внутрипоселенческих дорог Еловского сельсовета"  муниципальной программы «Устойчивое развитие и жизнеобеспечение территории Еловского сельсовета на 2014-2016годы»</t>
  </si>
  <si>
    <t>0120865</t>
  </si>
  <si>
    <t>Подпрограмма "Благоустройство территории Еловского сельсовета"</t>
  </si>
  <si>
    <t>Обеспечение содержания и ремонт  уличного освещения в рамках подпрограммы "Благоустройство территории Еловского сельсовета" муниципальной программы «Устойчивое развитие и жизнеобеспечение территории Еловского сельсовета на 2014-2016годы»</t>
  </si>
  <si>
    <t>0110861</t>
  </si>
  <si>
    <t>Прочие мероприятия по благоустройству в рамках подпрограммы "Благоустройство территории Еловского сельсовета" муниципальной программы «Устойчивое развитие и жизнеобеспечение территории Еловского сельсовета на 2014-2016годы»</t>
  </si>
  <si>
    <t>0110864</t>
  </si>
  <si>
    <t>Культура,кинематография</t>
  </si>
  <si>
    <t>Подпрограмма  "Развитие культуры на территории Еловского сельсовета на 2014-2016годы"</t>
  </si>
  <si>
    <t>Обеспечение деятельности (оказание услуг) подведомственных учреждений в рамках подпрограммы  "Развитие культуры на территории Еловского сельсовета на 2014-2016годы"</t>
  </si>
  <si>
    <t>0210873</t>
  </si>
  <si>
    <t>Подпрограмма "Прочие мероприятия"</t>
  </si>
  <si>
    <t>Передача полномочий по  финансовому контролю в рамках подпрограммы"Прочие мероприятия" муниципальной программы «Устойчивое развитие и жизнеобеспечение территории Еловского сельсовета на 2014-2016годы»</t>
  </si>
  <si>
    <t>0140869</t>
  </si>
  <si>
    <t>Передача полномочий по  земельному контролю в рамках подпрограммы"Прочие мероприятия" муниципальной программы «Устойчивое развитие и жизнеобеспечение территории Еловского сельсовета на 2014-2016годы»</t>
  </si>
  <si>
    <t>0140871</t>
  </si>
  <si>
    <t>Подпрограмма "Развитие библиотек на территории Еловского сельсовета"</t>
  </si>
  <si>
    <t>0230872</t>
  </si>
  <si>
    <t>Передача полномочий по библиотечному обслуживанию в рамках подпрограммы "Развитие библиотек на территории Еловского сельсовета" муниципальной программы  "Организация досуга населения в области культуры и спорта на территории Еловского сельсовета"</t>
  </si>
  <si>
    <t>Мероприятия в области пожарной безопасности на территории Еловского сельсовета в рамках подпрограммы « Обеспечение безопасности жителей Еловского сельсовета на 2014-2016годы"  муниципальной программы «Устойчивое развитие и жизнеобеспечение территории Еловского сельсовета на 2014-2016годы»</t>
  </si>
  <si>
    <t>Приложение 7 к решению</t>
  </si>
  <si>
    <t>130000</t>
  </si>
  <si>
    <t>140000</t>
  </si>
  <si>
    <t>540</t>
  </si>
  <si>
    <t>Иные межбюджетные трансферты</t>
  </si>
  <si>
    <t>0137555</t>
  </si>
  <si>
    <t>Субсидии на организацию и проведение акарицидных обработок мест массового отдыха населения в рамках подпрограммы « Обеспечение безопасности жителей Еловского сельсовета на 2014-2016годы" муниципальной программы «Устойчивое развитие и жизнеобеспечение территории Еловского сельсовета на 2014-2016годы»</t>
  </si>
  <si>
    <t>Культура</t>
  </si>
  <si>
    <t xml:space="preserve">                                                                                                    Приложение 9 к решению</t>
  </si>
  <si>
    <t xml:space="preserve">                                                                                                    сельсовета на 2014 год</t>
  </si>
  <si>
    <t xml:space="preserve">                                                                                                    и плановый период</t>
  </si>
  <si>
    <t>Межбюджетные трансферты, выделяемые из бюджета Еловского сельсовета на финансирование расходов, связанных с передачей полномочий органам местного самоуправления  муниципального района</t>
  </si>
  <si>
    <t>Наименование передаваемого полномочия</t>
  </si>
  <si>
    <t>Осуществление муниципального финансового контроля</t>
  </si>
  <si>
    <t>Библиотечное обслуживание населения</t>
  </si>
  <si>
    <t>Осуществление части полномочий по земельному контролю</t>
  </si>
  <si>
    <t xml:space="preserve">Всего </t>
  </si>
  <si>
    <t>№ строки</t>
  </si>
  <si>
    <t xml:space="preserve">                                                                                                   "О бюджете Еловского</t>
  </si>
  <si>
    <t xml:space="preserve">                                                                                                    на 2015-2016 годов"</t>
  </si>
  <si>
    <t xml:space="preserve">                                                    № 33-82р    от25.12.2013 г.</t>
  </si>
  <si>
    <t>№ 33-82р от 25.12.2013г</t>
  </si>
  <si>
    <t>Распределение бюджетных ассигнований по разделам, подразделам, целевым статьям                                                              (муниципальным программам Еловского сельсовета и непрограммным направлениям                                                                                                              деятельности), группам и подгруппам видов расходов классификации расходов                                                                                                             бюджета Еловского сельсовета</t>
  </si>
  <si>
    <t xml:space="preserve">от25.12.2013г №33-82р </t>
  </si>
  <si>
    <t>№ 33-82р от 25.12.2013 г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</si>
</sst>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1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Fill="1" applyBorder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/>
    <xf numFmtId="0" fontId="4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center" textRotation="90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distributed"/>
    </xf>
    <xf numFmtId="0" fontId="4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vertical="distributed"/>
    </xf>
    <xf numFmtId="49" fontId="4" fillId="0" borderId="2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vertical="distributed"/>
    </xf>
    <xf numFmtId="49" fontId="5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Border="1" applyAlignment="1">
      <alignment horizontal="left" vertical="distributed"/>
    </xf>
    <xf numFmtId="0" fontId="0" fillId="0" borderId="0" xfId="0" applyFont="1" applyBorder="1"/>
    <xf numFmtId="0" fontId="4" fillId="0" borderId="4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horizontal="left" vertical="distributed"/>
    </xf>
    <xf numFmtId="0" fontId="5" fillId="0" borderId="4" xfId="0" applyFont="1" applyBorder="1" applyAlignment="1">
      <alignment horizontal="left" vertical="distributed"/>
    </xf>
    <xf numFmtId="0" fontId="4" fillId="0" borderId="2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3" fillId="0" borderId="2" xfId="0" applyFont="1" applyFill="1" applyBorder="1" applyAlignment="1">
      <alignment horizontal="justify" vertical="top" wrapText="1"/>
    </xf>
    <xf numFmtId="0" fontId="0" fillId="0" borderId="2" xfId="0" applyFont="1" applyBorder="1"/>
    <xf numFmtId="0" fontId="2" fillId="0" borderId="2" xfId="0" applyFont="1" applyBorder="1" applyAlignment="1">
      <alignment vertical="top" wrapText="1"/>
    </xf>
    <xf numFmtId="0" fontId="4" fillId="0" borderId="2" xfId="0" applyFont="1" applyFill="1" applyBorder="1" applyAlignment="1">
      <alignment horizontal="justify" vertical="top" wrapText="1"/>
    </xf>
    <xf numFmtId="0" fontId="4" fillId="0" borderId="2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5" fillId="0" borderId="0" xfId="0" applyFont="1"/>
    <xf numFmtId="49" fontId="4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2" fillId="0" borderId="0" xfId="0" applyFont="1" applyFill="1"/>
    <xf numFmtId="0" fontId="4" fillId="0" borderId="0" xfId="0" applyFont="1" applyAlignment="1"/>
    <xf numFmtId="0" fontId="9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0" fontId="9" fillId="0" borderId="0" xfId="0" applyFont="1" applyBorder="1" applyAlignment="1"/>
    <xf numFmtId="0" fontId="9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right"/>
    </xf>
    <xf numFmtId="0" fontId="17" fillId="0" borderId="2" xfId="0" applyFont="1" applyBorder="1" applyAlignment="1">
      <alignment horizontal="justify" vertical="center"/>
    </xf>
    <xf numFmtId="0" fontId="17" fillId="0" borderId="2" xfId="0" applyFont="1" applyBorder="1" applyAlignment="1">
      <alignment horizontal="center" textRotation="90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distributed"/>
    </xf>
    <xf numFmtId="0" fontId="17" fillId="0" borderId="2" xfId="0" applyFont="1" applyBorder="1" applyAlignment="1"/>
    <xf numFmtId="0" fontId="17" fillId="0" borderId="2" xfId="0" applyFont="1" applyBorder="1" applyAlignment="1">
      <alignment horizontal="right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left" vertical="top" wrapText="1"/>
    </xf>
    <xf numFmtId="49" fontId="17" fillId="0" borderId="2" xfId="0" applyNumberFormat="1" applyFont="1" applyBorder="1" applyAlignment="1">
      <alignment horizontal="center"/>
    </xf>
    <xf numFmtId="0" fontId="17" fillId="0" borderId="2" xfId="0" applyFont="1" applyFill="1" applyBorder="1" applyAlignment="1">
      <alignment horizontal="right"/>
    </xf>
    <xf numFmtId="0" fontId="17" fillId="0" borderId="2" xfId="0" applyFont="1" applyBorder="1" applyAlignment="1">
      <alignment vertical="distributed"/>
    </xf>
    <xf numFmtId="0" fontId="16" fillId="0" borderId="2" xfId="0" applyFont="1" applyBorder="1" applyAlignment="1">
      <alignment vertical="top" wrapText="1"/>
    </xf>
    <xf numFmtId="49" fontId="19" fillId="0" borderId="2" xfId="0" applyNumberFormat="1" applyFont="1" applyBorder="1" applyAlignment="1">
      <alignment horizontal="center"/>
    </xf>
    <xf numFmtId="49" fontId="17" fillId="0" borderId="2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justify" vertical="top" wrapText="1"/>
    </xf>
    <xf numFmtId="0" fontId="17" fillId="0" borderId="2" xfId="0" applyFont="1" applyFill="1" applyBorder="1" applyAlignment="1">
      <alignment horizontal="justify" vertical="top" wrapText="1"/>
    </xf>
    <xf numFmtId="0" fontId="17" fillId="0" borderId="2" xfId="0" applyNumberFormat="1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/>
    <xf numFmtId="49" fontId="18" fillId="0" borderId="2" xfId="0" applyNumberFormat="1" applyFont="1" applyBorder="1" applyAlignment="1">
      <alignment horizontal="center"/>
    </xf>
    <xf numFmtId="49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right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top" wrapText="1"/>
    </xf>
    <xf numFmtId="0" fontId="20" fillId="0" borderId="2" xfId="0" applyFont="1" applyBorder="1"/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/>
    </xf>
    <xf numFmtId="0" fontId="16" fillId="0" borderId="2" xfId="0" applyFont="1" applyBorder="1" applyAlignment="1">
      <alignment horizontal="right"/>
    </xf>
    <xf numFmtId="49" fontId="17" fillId="0" borderId="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top" wrapText="1"/>
    </xf>
    <xf numFmtId="0" fontId="17" fillId="0" borderId="2" xfId="0" applyFont="1" applyBorder="1" applyAlignment="1">
      <alignment horizontal="right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vertical="distributed"/>
    </xf>
    <xf numFmtId="0" fontId="4" fillId="0" borderId="2" xfId="0" applyFont="1" applyBorder="1" applyAlignment="1">
      <alignment horizontal="right"/>
    </xf>
    <xf numFmtId="0" fontId="21" fillId="0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vertical="distributed"/>
    </xf>
    <xf numFmtId="49" fontId="4" fillId="0" borderId="2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6" xfId="0" applyFont="1" applyBorder="1" applyAlignment="1">
      <alignment horizontal="center" textRotation="90"/>
    </xf>
    <xf numFmtId="0" fontId="2" fillId="0" borderId="5" xfId="0" applyFont="1" applyBorder="1"/>
    <xf numFmtId="0" fontId="4" fillId="0" borderId="5" xfId="0" applyFont="1" applyBorder="1" applyAlignment="1"/>
    <xf numFmtId="0" fontId="11" fillId="0" borderId="10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9"/>
  <sheetViews>
    <sheetView topLeftCell="A100" workbookViewId="0">
      <selection sqref="A1:J109"/>
    </sheetView>
  </sheetViews>
  <sheetFormatPr defaultRowHeight="15"/>
  <cols>
    <col min="1" max="1" width="5.140625" style="8" customWidth="1"/>
    <col min="2" max="2" width="31" style="8" customWidth="1"/>
    <col min="3" max="3" width="3.85546875" style="8" customWidth="1"/>
    <col min="4" max="4" width="3.7109375" style="8" customWidth="1"/>
    <col min="5" max="5" width="6.85546875" style="8" customWidth="1"/>
    <col min="6" max="6" width="7.7109375" style="8" customWidth="1"/>
    <col min="7" max="7" width="3.5703125" style="8" customWidth="1"/>
    <col min="8" max="8" width="7.85546875" style="8" customWidth="1"/>
    <col min="9" max="9" width="7.5703125" style="8" customWidth="1"/>
    <col min="10" max="10" width="8" style="8" customWidth="1"/>
    <col min="11" max="16384" width="9.140625" style="8"/>
  </cols>
  <sheetData>
    <row r="1" spans="1:10">
      <c r="A1" s="71"/>
      <c r="B1" s="72"/>
      <c r="C1" s="72"/>
      <c r="D1" s="72"/>
      <c r="E1" s="72"/>
      <c r="F1" s="73"/>
      <c r="G1" s="73"/>
      <c r="H1" s="73"/>
      <c r="I1" s="74"/>
      <c r="J1" s="74" t="s">
        <v>0</v>
      </c>
    </row>
    <row r="2" spans="1:10">
      <c r="A2" s="71"/>
      <c r="B2" s="72"/>
      <c r="C2" s="72"/>
      <c r="D2" s="72"/>
      <c r="E2" s="72"/>
      <c r="F2" s="73"/>
      <c r="G2" s="73"/>
      <c r="H2" s="73"/>
      <c r="I2" s="74"/>
      <c r="J2" s="74" t="s">
        <v>104</v>
      </c>
    </row>
    <row r="3" spans="1:10">
      <c r="A3" s="71"/>
      <c r="B3" s="72"/>
      <c r="C3" s="72"/>
      <c r="D3" s="72"/>
      <c r="E3" s="72"/>
      <c r="F3" s="73"/>
      <c r="G3" s="73"/>
      <c r="H3" s="73" t="s">
        <v>164</v>
      </c>
      <c r="I3" s="74"/>
      <c r="J3" s="74"/>
    </row>
    <row r="4" spans="1:10">
      <c r="A4" s="71"/>
      <c r="B4" s="72"/>
      <c r="C4" s="72"/>
      <c r="D4" s="73"/>
      <c r="E4" s="73"/>
      <c r="F4" s="73"/>
      <c r="G4" s="74"/>
      <c r="H4" s="72"/>
      <c r="I4" s="75"/>
      <c r="J4" s="75"/>
    </row>
    <row r="5" spans="1:10">
      <c r="A5" s="71"/>
      <c r="B5" s="75"/>
      <c r="C5" s="75"/>
      <c r="D5" s="71"/>
      <c r="E5" s="71"/>
      <c r="F5" s="71"/>
      <c r="G5" s="76"/>
      <c r="H5" s="75"/>
      <c r="I5" s="75"/>
      <c r="J5" s="75"/>
    </row>
    <row r="6" spans="1:10">
      <c r="A6" s="71" t="s">
        <v>1</v>
      </c>
      <c r="B6" s="71"/>
      <c r="C6" s="71"/>
      <c r="D6" s="71"/>
      <c r="E6" s="71"/>
      <c r="F6" s="71"/>
      <c r="G6" s="71"/>
      <c r="H6" s="75"/>
      <c r="I6" s="75"/>
      <c r="J6" s="75"/>
    </row>
    <row r="7" spans="1:10" ht="31.5" customHeight="1">
      <c r="A7" s="73"/>
      <c r="B7" s="106" t="s">
        <v>109</v>
      </c>
      <c r="C7" s="106"/>
      <c r="D7" s="106"/>
      <c r="E7" s="106"/>
      <c r="F7" s="106"/>
      <c r="G7" s="106"/>
      <c r="H7" s="106"/>
      <c r="I7" s="106"/>
      <c r="J7" s="75"/>
    </row>
    <row r="8" spans="1:10">
      <c r="A8" s="73"/>
      <c r="B8" s="72"/>
      <c r="C8" s="72"/>
      <c r="D8" s="73"/>
      <c r="E8" s="73"/>
      <c r="F8" s="73"/>
      <c r="G8" s="73"/>
      <c r="H8" s="72"/>
      <c r="I8" s="75"/>
      <c r="J8" s="75"/>
    </row>
    <row r="9" spans="1:10">
      <c r="A9" s="73"/>
      <c r="B9" s="72"/>
      <c r="C9" s="72"/>
      <c r="D9" s="73"/>
      <c r="E9" s="73"/>
      <c r="F9" s="73"/>
      <c r="G9" s="73"/>
      <c r="H9" s="72"/>
      <c r="I9" s="75"/>
      <c r="J9" s="75" t="s">
        <v>110</v>
      </c>
    </row>
    <row r="10" spans="1:10" ht="63.75" customHeight="1">
      <c r="A10" s="77" t="s">
        <v>2</v>
      </c>
      <c r="B10" s="77" t="s">
        <v>3</v>
      </c>
      <c r="C10" s="77" t="s">
        <v>4</v>
      </c>
      <c r="D10" s="78" t="s">
        <v>5</v>
      </c>
      <c r="E10" s="78" t="s">
        <v>6</v>
      </c>
      <c r="F10" s="78" t="s">
        <v>7</v>
      </c>
      <c r="G10" s="78" t="s">
        <v>8</v>
      </c>
      <c r="H10" s="77" t="s">
        <v>9</v>
      </c>
      <c r="I10" s="77" t="s">
        <v>10</v>
      </c>
      <c r="J10" s="77" t="s">
        <v>11</v>
      </c>
    </row>
    <row r="11" spans="1:10" ht="36">
      <c r="A11" s="79">
        <v>1</v>
      </c>
      <c r="B11" s="80" t="s">
        <v>108</v>
      </c>
      <c r="C11" s="81">
        <v>804</v>
      </c>
      <c r="D11" s="78"/>
      <c r="E11" s="78"/>
      <c r="F11" s="78"/>
      <c r="G11" s="78"/>
      <c r="H11" s="82">
        <f>H12+H57+H67+H80+H87+H97+H108</f>
        <v>8694300</v>
      </c>
      <c r="I11" s="82">
        <f>I12+I57+I67+I80+I87+I97+I108</f>
        <v>8771300</v>
      </c>
      <c r="J11" s="82">
        <f>J12+J57+J67+J80+J87+J97+J108</f>
        <v>8768900</v>
      </c>
    </row>
    <row r="12" spans="1:10">
      <c r="A12" s="83">
        <v>2</v>
      </c>
      <c r="B12" s="84" t="s">
        <v>87</v>
      </c>
      <c r="C12" s="81">
        <v>804</v>
      </c>
      <c r="D12" s="85" t="s">
        <v>12</v>
      </c>
      <c r="E12" s="85" t="s">
        <v>13</v>
      </c>
      <c r="F12" s="85"/>
      <c r="G12" s="85"/>
      <c r="H12" s="86">
        <f>SUM(H13+H19+H38+H44)</f>
        <v>2745450</v>
      </c>
      <c r="I12" s="86">
        <f>SUM(I13+I19+I38+I44)</f>
        <v>2745450</v>
      </c>
      <c r="J12" s="86">
        <f>SUM(J13+J19+J38+J44)</f>
        <v>2745450</v>
      </c>
    </row>
    <row r="13" spans="1:10" ht="48">
      <c r="A13" s="83">
        <v>3</v>
      </c>
      <c r="B13" s="87" t="s">
        <v>96</v>
      </c>
      <c r="C13" s="81">
        <v>804</v>
      </c>
      <c r="D13" s="85" t="s">
        <v>12</v>
      </c>
      <c r="E13" s="85" t="s">
        <v>14</v>
      </c>
      <c r="F13" s="85"/>
      <c r="G13" s="85"/>
      <c r="H13" s="82">
        <f>SUM(H14)</f>
        <v>472656</v>
      </c>
      <c r="I13" s="82">
        <f>SUM(I14)</f>
        <v>472656</v>
      </c>
      <c r="J13" s="82">
        <f>SUM(J14)</f>
        <v>472656</v>
      </c>
    </row>
    <row r="14" spans="1:10" ht="24">
      <c r="A14" s="83">
        <v>4</v>
      </c>
      <c r="B14" s="87" t="s">
        <v>15</v>
      </c>
      <c r="C14" s="81">
        <v>804</v>
      </c>
      <c r="D14" s="85" t="s">
        <v>12</v>
      </c>
      <c r="E14" s="85" t="s">
        <v>14</v>
      </c>
      <c r="F14" s="85" t="s">
        <v>16</v>
      </c>
      <c r="G14" s="85"/>
      <c r="H14" s="82">
        <f t="shared" ref="H14:J17" si="0">H15</f>
        <v>472656</v>
      </c>
      <c r="I14" s="82">
        <f t="shared" si="0"/>
        <v>472656</v>
      </c>
      <c r="J14" s="82">
        <f t="shared" si="0"/>
        <v>472656</v>
      </c>
    </row>
    <row r="15" spans="1:10" ht="24">
      <c r="A15" s="83">
        <v>5</v>
      </c>
      <c r="B15" s="87" t="s">
        <v>107</v>
      </c>
      <c r="C15" s="81">
        <v>804</v>
      </c>
      <c r="D15" s="85" t="s">
        <v>12</v>
      </c>
      <c r="E15" s="85" t="s">
        <v>14</v>
      </c>
      <c r="F15" s="85" t="s">
        <v>18</v>
      </c>
      <c r="G15" s="85"/>
      <c r="H15" s="82">
        <f t="shared" si="0"/>
        <v>472656</v>
      </c>
      <c r="I15" s="82">
        <f t="shared" si="0"/>
        <v>472656</v>
      </c>
      <c r="J15" s="82">
        <f t="shared" si="0"/>
        <v>472656</v>
      </c>
    </row>
    <row r="16" spans="1:10" ht="48">
      <c r="A16" s="83">
        <v>6</v>
      </c>
      <c r="B16" s="87" t="s">
        <v>19</v>
      </c>
      <c r="C16" s="81">
        <v>804</v>
      </c>
      <c r="D16" s="85" t="s">
        <v>12</v>
      </c>
      <c r="E16" s="85" t="s">
        <v>14</v>
      </c>
      <c r="F16" s="85" t="s">
        <v>20</v>
      </c>
      <c r="G16" s="85"/>
      <c r="H16" s="82">
        <f t="shared" si="0"/>
        <v>472656</v>
      </c>
      <c r="I16" s="82">
        <f t="shared" si="0"/>
        <v>472656</v>
      </c>
      <c r="J16" s="82">
        <f t="shared" si="0"/>
        <v>472656</v>
      </c>
    </row>
    <row r="17" spans="1:10" ht="84">
      <c r="A17" s="83">
        <v>7</v>
      </c>
      <c r="B17" s="87" t="s">
        <v>21</v>
      </c>
      <c r="C17" s="81">
        <v>804</v>
      </c>
      <c r="D17" s="85" t="s">
        <v>12</v>
      </c>
      <c r="E17" s="85" t="s">
        <v>14</v>
      </c>
      <c r="F17" s="85"/>
      <c r="G17" s="85" t="s">
        <v>22</v>
      </c>
      <c r="H17" s="82">
        <f t="shared" si="0"/>
        <v>472656</v>
      </c>
      <c r="I17" s="82">
        <f t="shared" si="0"/>
        <v>472656</v>
      </c>
      <c r="J17" s="82">
        <f t="shared" si="0"/>
        <v>472656</v>
      </c>
    </row>
    <row r="18" spans="1:10" ht="30" customHeight="1">
      <c r="A18" s="83">
        <v>8</v>
      </c>
      <c r="B18" s="87" t="s">
        <v>23</v>
      </c>
      <c r="C18" s="81">
        <v>804</v>
      </c>
      <c r="D18" s="85" t="s">
        <v>12</v>
      </c>
      <c r="E18" s="85" t="s">
        <v>14</v>
      </c>
      <c r="F18" s="85"/>
      <c r="G18" s="85" t="s">
        <v>24</v>
      </c>
      <c r="H18" s="82">
        <v>472656</v>
      </c>
      <c r="I18" s="82">
        <v>472656</v>
      </c>
      <c r="J18" s="82">
        <v>472656</v>
      </c>
    </row>
    <row r="19" spans="1:10" ht="72">
      <c r="A19" s="83">
        <v>9</v>
      </c>
      <c r="B19" s="87" t="s">
        <v>25</v>
      </c>
      <c r="C19" s="81">
        <v>804</v>
      </c>
      <c r="D19" s="85" t="s">
        <v>12</v>
      </c>
      <c r="E19" s="85" t="s">
        <v>26</v>
      </c>
      <c r="F19" s="85"/>
      <c r="G19" s="85"/>
      <c r="H19" s="82">
        <f>H20+H28</f>
        <v>2056704</v>
      </c>
      <c r="I19" s="82">
        <f>I20+I28</f>
        <v>2056704</v>
      </c>
      <c r="J19" s="82">
        <f>J20+J28</f>
        <v>2056704</v>
      </c>
    </row>
    <row r="20" spans="1:10" ht="60">
      <c r="A20" s="83">
        <v>10</v>
      </c>
      <c r="B20" s="88" t="s">
        <v>111</v>
      </c>
      <c r="C20" s="81">
        <v>804</v>
      </c>
      <c r="D20" s="85" t="s">
        <v>12</v>
      </c>
      <c r="E20" s="85" t="s">
        <v>26</v>
      </c>
      <c r="F20" s="85" t="s">
        <v>41</v>
      </c>
      <c r="G20" s="89"/>
      <c r="H20" s="82">
        <f>SUM(H21)</f>
        <v>26307</v>
      </c>
      <c r="I20" s="82">
        <f>SUM(I21)</f>
        <v>26307</v>
      </c>
      <c r="J20" s="82">
        <f>SUM(J21)</f>
        <v>26307</v>
      </c>
    </row>
    <row r="21" spans="1:10">
      <c r="A21" s="83">
        <v>11</v>
      </c>
      <c r="B21" s="84" t="s">
        <v>134</v>
      </c>
      <c r="C21" s="81">
        <v>804</v>
      </c>
      <c r="D21" s="85" t="s">
        <v>12</v>
      </c>
      <c r="E21" s="85" t="s">
        <v>26</v>
      </c>
      <c r="F21" s="85" t="s">
        <v>47</v>
      </c>
      <c r="G21" s="89"/>
      <c r="H21" s="82">
        <f>H22+H25</f>
        <v>26307</v>
      </c>
      <c r="I21" s="82">
        <f>I22+I25</f>
        <v>26307</v>
      </c>
      <c r="J21" s="82">
        <f>J22+J25</f>
        <v>26307</v>
      </c>
    </row>
    <row r="22" spans="1:10" ht="96">
      <c r="A22" s="83">
        <v>12</v>
      </c>
      <c r="B22" s="84" t="s">
        <v>135</v>
      </c>
      <c r="C22" s="81">
        <v>804</v>
      </c>
      <c r="D22" s="85" t="s">
        <v>12</v>
      </c>
      <c r="E22" s="85" t="s">
        <v>26</v>
      </c>
      <c r="F22" s="85" t="s">
        <v>136</v>
      </c>
      <c r="G22" s="90"/>
      <c r="H22" s="82">
        <f t="shared" ref="H22:J23" si="1">SUM(H23)</f>
        <v>2640</v>
      </c>
      <c r="I22" s="82">
        <f t="shared" si="1"/>
        <v>2640</v>
      </c>
      <c r="J22" s="82">
        <f t="shared" si="1"/>
        <v>2640</v>
      </c>
    </row>
    <row r="23" spans="1:10">
      <c r="A23" s="83">
        <v>13</v>
      </c>
      <c r="B23" s="80" t="s">
        <v>71</v>
      </c>
      <c r="C23" s="81">
        <v>804</v>
      </c>
      <c r="D23" s="85" t="s">
        <v>12</v>
      </c>
      <c r="E23" s="85" t="s">
        <v>26</v>
      </c>
      <c r="F23" s="85" t="s">
        <v>136</v>
      </c>
      <c r="G23" s="90" t="s">
        <v>72</v>
      </c>
      <c r="H23" s="82">
        <f t="shared" si="1"/>
        <v>2640</v>
      </c>
      <c r="I23" s="82">
        <f t="shared" si="1"/>
        <v>2640</v>
      </c>
      <c r="J23" s="82">
        <f t="shared" si="1"/>
        <v>2640</v>
      </c>
    </row>
    <row r="24" spans="1:10" ht="15.75" thickBot="1">
      <c r="A24" s="83">
        <v>14</v>
      </c>
      <c r="B24" s="91" t="s">
        <v>147</v>
      </c>
      <c r="C24" s="81">
        <v>804</v>
      </c>
      <c r="D24" s="85" t="s">
        <v>12</v>
      </c>
      <c r="E24" s="85" t="s">
        <v>26</v>
      </c>
      <c r="F24" s="85" t="s">
        <v>136</v>
      </c>
      <c r="G24" s="90" t="s">
        <v>146</v>
      </c>
      <c r="H24" s="82">
        <v>2640</v>
      </c>
      <c r="I24" s="82">
        <v>2640</v>
      </c>
      <c r="J24" s="82">
        <v>2640</v>
      </c>
    </row>
    <row r="25" spans="1:10" ht="96">
      <c r="A25" s="83">
        <v>15</v>
      </c>
      <c r="B25" s="84" t="s">
        <v>137</v>
      </c>
      <c r="C25" s="81">
        <v>804</v>
      </c>
      <c r="D25" s="85" t="s">
        <v>12</v>
      </c>
      <c r="E25" s="85" t="s">
        <v>26</v>
      </c>
      <c r="F25" s="85" t="s">
        <v>138</v>
      </c>
      <c r="G25" s="85"/>
      <c r="H25" s="82">
        <f>SUM(H26)</f>
        <v>23667</v>
      </c>
      <c r="I25" s="82">
        <f>SUM(I26)</f>
        <v>23667</v>
      </c>
      <c r="J25" s="82">
        <f>SUM(J26)</f>
        <v>23667</v>
      </c>
    </row>
    <row r="26" spans="1:10">
      <c r="A26" s="83">
        <v>16</v>
      </c>
      <c r="B26" s="80" t="s">
        <v>71</v>
      </c>
      <c r="C26" s="81">
        <v>804</v>
      </c>
      <c r="D26" s="85" t="s">
        <v>12</v>
      </c>
      <c r="E26" s="85" t="s">
        <v>26</v>
      </c>
      <c r="F26" s="85" t="s">
        <v>138</v>
      </c>
      <c r="G26" s="85" t="s">
        <v>72</v>
      </c>
      <c r="H26" s="82">
        <f>H27</f>
        <v>23667</v>
      </c>
      <c r="I26" s="82">
        <f>I27</f>
        <v>23667</v>
      </c>
      <c r="J26" s="82">
        <f>J27</f>
        <v>23667</v>
      </c>
    </row>
    <row r="27" spans="1:10" ht="15.75" thickBot="1">
      <c r="A27" s="83">
        <v>17</v>
      </c>
      <c r="B27" s="91" t="s">
        <v>147</v>
      </c>
      <c r="C27" s="81">
        <v>804</v>
      </c>
      <c r="D27" s="85" t="s">
        <v>12</v>
      </c>
      <c r="E27" s="85" t="s">
        <v>26</v>
      </c>
      <c r="F27" s="85" t="s">
        <v>138</v>
      </c>
      <c r="G27" s="85" t="s">
        <v>146</v>
      </c>
      <c r="H27" s="82">
        <v>23667</v>
      </c>
      <c r="I27" s="82">
        <v>23667</v>
      </c>
      <c r="J27" s="82">
        <v>23667</v>
      </c>
    </row>
    <row r="28" spans="1:10" ht="24">
      <c r="A28" s="83">
        <v>18</v>
      </c>
      <c r="B28" s="87" t="s">
        <v>15</v>
      </c>
      <c r="C28" s="81">
        <v>804</v>
      </c>
      <c r="D28" s="85" t="s">
        <v>12</v>
      </c>
      <c r="E28" s="85" t="s">
        <v>26</v>
      </c>
      <c r="F28" s="85" t="s">
        <v>16</v>
      </c>
      <c r="G28" s="85"/>
      <c r="H28" s="82">
        <f>SUM(H29)</f>
        <v>2030397</v>
      </c>
      <c r="I28" s="82">
        <f>SUM(I29)</f>
        <v>2030397</v>
      </c>
      <c r="J28" s="82">
        <f>SUM(J29)</f>
        <v>2030397</v>
      </c>
    </row>
    <row r="29" spans="1:10" ht="24">
      <c r="A29" s="83">
        <v>19</v>
      </c>
      <c r="B29" s="87" t="s">
        <v>107</v>
      </c>
      <c r="C29" s="81">
        <v>804</v>
      </c>
      <c r="D29" s="85" t="s">
        <v>12</v>
      </c>
      <c r="E29" s="85" t="s">
        <v>26</v>
      </c>
      <c r="F29" s="85" t="s">
        <v>18</v>
      </c>
      <c r="G29" s="85"/>
      <c r="H29" s="82">
        <f>H30+H35</f>
        <v>2030397</v>
      </c>
      <c r="I29" s="82">
        <f>I30+I35</f>
        <v>2030397</v>
      </c>
      <c r="J29" s="82">
        <f>J30+J35</f>
        <v>2030397</v>
      </c>
    </row>
    <row r="30" spans="1:10" ht="60">
      <c r="A30" s="83">
        <v>20</v>
      </c>
      <c r="B30" s="87" t="s">
        <v>27</v>
      </c>
      <c r="C30" s="81">
        <v>804</v>
      </c>
      <c r="D30" s="85" t="s">
        <v>12</v>
      </c>
      <c r="E30" s="85" t="s">
        <v>26</v>
      </c>
      <c r="F30" s="85" t="s">
        <v>28</v>
      </c>
      <c r="G30" s="85"/>
      <c r="H30" s="82">
        <f>H31+H33</f>
        <v>2027197</v>
      </c>
      <c r="I30" s="82">
        <f>I31+I33</f>
        <v>2027197</v>
      </c>
      <c r="J30" s="82">
        <f>J31+J33</f>
        <v>2027197</v>
      </c>
    </row>
    <row r="31" spans="1:10" ht="84">
      <c r="A31" s="83">
        <v>21</v>
      </c>
      <c r="B31" s="87" t="s">
        <v>21</v>
      </c>
      <c r="C31" s="81">
        <v>804</v>
      </c>
      <c r="D31" s="85" t="s">
        <v>12</v>
      </c>
      <c r="E31" s="85" t="s">
        <v>26</v>
      </c>
      <c r="F31" s="85" t="s">
        <v>28</v>
      </c>
      <c r="G31" s="85" t="s">
        <v>22</v>
      </c>
      <c r="H31" s="82">
        <f>SUM(H32)</f>
        <v>1252000</v>
      </c>
      <c r="I31" s="82">
        <f>SUM(I32)</f>
        <v>1252000</v>
      </c>
      <c r="J31" s="82">
        <f>SUM(J32)</f>
        <v>1252000</v>
      </c>
    </row>
    <row r="32" spans="1:10" ht="36">
      <c r="A32" s="83">
        <v>22</v>
      </c>
      <c r="B32" s="87" t="s">
        <v>23</v>
      </c>
      <c r="C32" s="81">
        <v>804</v>
      </c>
      <c r="D32" s="85" t="s">
        <v>12</v>
      </c>
      <c r="E32" s="85" t="s">
        <v>26</v>
      </c>
      <c r="F32" s="85" t="s">
        <v>28</v>
      </c>
      <c r="G32" s="85" t="s">
        <v>24</v>
      </c>
      <c r="H32" s="82">
        <v>1252000</v>
      </c>
      <c r="I32" s="82">
        <v>1252000</v>
      </c>
      <c r="J32" s="82">
        <v>1252000</v>
      </c>
    </row>
    <row r="33" spans="1:10" ht="36">
      <c r="A33" s="83">
        <v>23</v>
      </c>
      <c r="B33" s="87" t="s">
        <v>29</v>
      </c>
      <c r="C33" s="81">
        <v>804</v>
      </c>
      <c r="D33" s="85" t="s">
        <v>12</v>
      </c>
      <c r="E33" s="85" t="s">
        <v>26</v>
      </c>
      <c r="F33" s="85" t="s">
        <v>28</v>
      </c>
      <c r="G33" s="85" t="s">
        <v>30</v>
      </c>
      <c r="H33" s="82">
        <f>SUM(H34)</f>
        <v>775197</v>
      </c>
      <c r="I33" s="82">
        <f>SUM(I34)</f>
        <v>775197</v>
      </c>
      <c r="J33" s="82">
        <f>SUM(J34)</f>
        <v>775197</v>
      </c>
    </row>
    <row r="34" spans="1:10" ht="36">
      <c r="A34" s="83">
        <v>24</v>
      </c>
      <c r="B34" s="87" t="s">
        <v>31</v>
      </c>
      <c r="C34" s="81">
        <v>804</v>
      </c>
      <c r="D34" s="85" t="s">
        <v>12</v>
      </c>
      <c r="E34" s="85" t="s">
        <v>26</v>
      </c>
      <c r="F34" s="85" t="s">
        <v>28</v>
      </c>
      <c r="G34" s="85" t="s">
        <v>32</v>
      </c>
      <c r="H34" s="82">
        <v>775197</v>
      </c>
      <c r="I34" s="82">
        <v>775197</v>
      </c>
      <c r="J34" s="82">
        <v>775197</v>
      </c>
    </row>
    <row r="35" spans="1:10" ht="84">
      <c r="A35" s="83">
        <v>25</v>
      </c>
      <c r="B35" s="87" t="s">
        <v>33</v>
      </c>
      <c r="C35" s="81">
        <v>804</v>
      </c>
      <c r="D35" s="85" t="s">
        <v>12</v>
      </c>
      <c r="E35" s="85" t="s">
        <v>26</v>
      </c>
      <c r="F35" s="85" t="s">
        <v>34</v>
      </c>
      <c r="G35" s="85"/>
      <c r="H35" s="82">
        <f>SUM(H36)</f>
        <v>3200</v>
      </c>
      <c r="I35" s="82">
        <f>SUM(I36)</f>
        <v>3200</v>
      </c>
      <c r="J35" s="82">
        <f>SUM(J36)</f>
        <v>3200</v>
      </c>
    </row>
    <row r="36" spans="1:10" ht="26.25" customHeight="1">
      <c r="A36" s="83">
        <v>26</v>
      </c>
      <c r="B36" s="87" t="s">
        <v>29</v>
      </c>
      <c r="C36" s="81">
        <v>804</v>
      </c>
      <c r="D36" s="85" t="s">
        <v>12</v>
      </c>
      <c r="E36" s="85" t="s">
        <v>26</v>
      </c>
      <c r="F36" s="85" t="s">
        <v>34</v>
      </c>
      <c r="G36" s="85" t="s">
        <v>30</v>
      </c>
      <c r="H36" s="82">
        <f>H37</f>
        <v>3200</v>
      </c>
      <c r="I36" s="82">
        <f>I37</f>
        <v>3200</v>
      </c>
      <c r="J36" s="82">
        <f>J37</f>
        <v>3200</v>
      </c>
    </row>
    <row r="37" spans="1:10" ht="36">
      <c r="A37" s="83">
        <v>27</v>
      </c>
      <c r="B37" s="87" t="s">
        <v>31</v>
      </c>
      <c r="C37" s="81">
        <v>804</v>
      </c>
      <c r="D37" s="85" t="s">
        <v>12</v>
      </c>
      <c r="E37" s="85" t="s">
        <v>26</v>
      </c>
      <c r="F37" s="85" t="s">
        <v>34</v>
      </c>
      <c r="G37" s="85" t="s">
        <v>32</v>
      </c>
      <c r="H37" s="82">
        <v>3200</v>
      </c>
      <c r="I37" s="82">
        <v>3200</v>
      </c>
      <c r="J37" s="82">
        <v>3200</v>
      </c>
    </row>
    <row r="38" spans="1:10" ht="15" customHeight="1">
      <c r="A38" s="83">
        <v>28</v>
      </c>
      <c r="B38" s="87" t="s">
        <v>35</v>
      </c>
      <c r="C38" s="81">
        <v>804</v>
      </c>
      <c r="D38" s="85" t="s">
        <v>12</v>
      </c>
      <c r="E38" s="85" t="s">
        <v>36</v>
      </c>
      <c r="F38" s="85"/>
      <c r="G38" s="85"/>
      <c r="H38" s="82">
        <f>SUM(H39)</f>
        <v>19200</v>
      </c>
      <c r="I38" s="82">
        <f>SUM(I39)</f>
        <v>19200</v>
      </c>
      <c r="J38" s="82">
        <f>SUM(J39)</f>
        <v>19200</v>
      </c>
    </row>
    <row r="39" spans="1:10" ht="32.25" customHeight="1">
      <c r="A39" s="83">
        <v>29</v>
      </c>
      <c r="B39" s="87" t="s">
        <v>15</v>
      </c>
      <c r="C39" s="81">
        <v>804</v>
      </c>
      <c r="D39" s="85" t="s">
        <v>12</v>
      </c>
      <c r="E39" s="85" t="s">
        <v>36</v>
      </c>
      <c r="F39" s="85" t="s">
        <v>16</v>
      </c>
      <c r="G39" s="85"/>
      <c r="H39" s="82">
        <f t="shared" ref="H39:J42" si="2">H40</f>
        <v>19200</v>
      </c>
      <c r="I39" s="82">
        <f t="shared" si="2"/>
        <v>19200</v>
      </c>
      <c r="J39" s="82">
        <f t="shared" si="2"/>
        <v>19200</v>
      </c>
    </row>
    <row r="40" spans="1:10" ht="23.25" customHeight="1">
      <c r="A40" s="83">
        <v>30</v>
      </c>
      <c r="B40" s="87" t="s">
        <v>17</v>
      </c>
      <c r="C40" s="81">
        <v>804</v>
      </c>
      <c r="D40" s="85" t="s">
        <v>12</v>
      </c>
      <c r="E40" s="85" t="s">
        <v>36</v>
      </c>
      <c r="F40" s="85" t="s">
        <v>18</v>
      </c>
      <c r="G40" s="85"/>
      <c r="H40" s="82">
        <f t="shared" si="2"/>
        <v>19200</v>
      </c>
      <c r="I40" s="82">
        <f t="shared" si="2"/>
        <v>19200</v>
      </c>
      <c r="J40" s="82">
        <f t="shared" si="2"/>
        <v>19200</v>
      </c>
    </row>
    <row r="41" spans="1:10" ht="26.25" customHeight="1">
      <c r="A41" s="83">
        <v>31</v>
      </c>
      <c r="B41" s="87" t="s">
        <v>37</v>
      </c>
      <c r="C41" s="81">
        <v>804</v>
      </c>
      <c r="D41" s="85" t="s">
        <v>12</v>
      </c>
      <c r="E41" s="85" t="s">
        <v>36</v>
      </c>
      <c r="F41" s="85" t="s">
        <v>38</v>
      </c>
      <c r="G41" s="85"/>
      <c r="H41" s="82">
        <f t="shared" si="2"/>
        <v>19200</v>
      </c>
      <c r="I41" s="82">
        <f t="shared" si="2"/>
        <v>19200</v>
      </c>
      <c r="J41" s="82">
        <f t="shared" si="2"/>
        <v>19200</v>
      </c>
    </row>
    <row r="42" spans="1:10" ht="36.75" customHeight="1">
      <c r="A42" s="83">
        <v>32</v>
      </c>
      <c r="B42" s="87" t="s">
        <v>29</v>
      </c>
      <c r="C42" s="81">
        <v>804</v>
      </c>
      <c r="D42" s="85" t="s">
        <v>12</v>
      </c>
      <c r="E42" s="85" t="s">
        <v>36</v>
      </c>
      <c r="F42" s="85" t="s">
        <v>38</v>
      </c>
      <c r="G42" s="85" t="s">
        <v>30</v>
      </c>
      <c r="H42" s="82">
        <f t="shared" si="2"/>
        <v>19200</v>
      </c>
      <c r="I42" s="82">
        <f t="shared" si="2"/>
        <v>19200</v>
      </c>
      <c r="J42" s="82">
        <f t="shared" si="2"/>
        <v>19200</v>
      </c>
    </row>
    <row r="43" spans="1:10" ht="36">
      <c r="A43" s="83">
        <v>33</v>
      </c>
      <c r="B43" s="87" t="s">
        <v>31</v>
      </c>
      <c r="C43" s="81">
        <v>804</v>
      </c>
      <c r="D43" s="85" t="s">
        <v>12</v>
      </c>
      <c r="E43" s="85" t="s">
        <v>36</v>
      </c>
      <c r="F43" s="85" t="s">
        <v>38</v>
      </c>
      <c r="G43" s="85" t="s">
        <v>32</v>
      </c>
      <c r="H43" s="82">
        <v>19200</v>
      </c>
      <c r="I43" s="82">
        <v>19200</v>
      </c>
      <c r="J43" s="82">
        <v>19200</v>
      </c>
    </row>
    <row r="44" spans="1:10" ht="21.75" customHeight="1">
      <c r="A44" s="83">
        <v>34</v>
      </c>
      <c r="B44" s="87" t="s">
        <v>39</v>
      </c>
      <c r="C44" s="81">
        <v>804</v>
      </c>
      <c r="D44" s="85" t="s">
        <v>12</v>
      </c>
      <c r="E44" s="85" t="s">
        <v>40</v>
      </c>
      <c r="F44" s="85"/>
      <c r="G44" s="85"/>
      <c r="H44" s="82">
        <f>SUM(H45)</f>
        <v>196890</v>
      </c>
      <c r="I44" s="82">
        <f>SUM(I45)</f>
        <v>196890</v>
      </c>
      <c r="J44" s="82">
        <f>SUM(J45)</f>
        <v>196890</v>
      </c>
    </row>
    <row r="45" spans="1:10" ht="60">
      <c r="A45" s="83">
        <v>35</v>
      </c>
      <c r="B45" s="88" t="s">
        <v>111</v>
      </c>
      <c r="C45" s="81">
        <v>804</v>
      </c>
      <c r="D45" s="85" t="s">
        <v>12</v>
      </c>
      <c r="E45" s="85" t="s">
        <v>40</v>
      </c>
      <c r="F45" s="85" t="s">
        <v>41</v>
      </c>
      <c r="G45" s="85"/>
      <c r="H45" s="82">
        <f>H46+H50</f>
        <v>196890</v>
      </c>
      <c r="I45" s="82">
        <f>I46+I50</f>
        <v>196890</v>
      </c>
      <c r="J45" s="82">
        <f>J46+J50</f>
        <v>196890</v>
      </c>
    </row>
    <row r="46" spans="1:10" ht="36">
      <c r="A46" s="83">
        <v>36</v>
      </c>
      <c r="B46" s="88" t="s">
        <v>112</v>
      </c>
      <c r="C46" s="81">
        <v>804</v>
      </c>
      <c r="D46" s="85" t="s">
        <v>12</v>
      </c>
      <c r="E46" s="85" t="s">
        <v>40</v>
      </c>
      <c r="F46" s="85" t="s">
        <v>61</v>
      </c>
      <c r="G46" s="85"/>
      <c r="H46" s="82">
        <f>H47</f>
        <v>93490</v>
      </c>
      <c r="I46" s="82">
        <f>SUM(I47)</f>
        <v>93490</v>
      </c>
      <c r="J46" s="82">
        <f>SUM(J47)</f>
        <v>93490</v>
      </c>
    </row>
    <row r="47" spans="1:10" ht="108">
      <c r="A47" s="83">
        <v>37</v>
      </c>
      <c r="B47" s="88" t="s">
        <v>113</v>
      </c>
      <c r="C47" s="81">
        <v>804</v>
      </c>
      <c r="D47" s="85" t="s">
        <v>12</v>
      </c>
      <c r="E47" s="85" t="s">
        <v>40</v>
      </c>
      <c r="F47" s="85" t="s">
        <v>114</v>
      </c>
      <c r="G47" s="85"/>
      <c r="H47" s="82">
        <f>H48</f>
        <v>93490</v>
      </c>
      <c r="I47" s="82">
        <f>I48</f>
        <v>93490</v>
      </c>
      <c r="J47" s="82">
        <f>J48</f>
        <v>93490</v>
      </c>
    </row>
    <row r="48" spans="1:10" ht="51" customHeight="1">
      <c r="A48" s="83">
        <v>38</v>
      </c>
      <c r="B48" s="87" t="s">
        <v>29</v>
      </c>
      <c r="C48" s="81">
        <v>804</v>
      </c>
      <c r="D48" s="85" t="s">
        <v>12</v>
      </c>
      <c r="E48" s="85" t="s">
        <v>40</v>
      </c>
      <c r="F48" s="85" t="s">
        <v>114</v>
      </c>
      <c r="G48" s="85" t="s">
        <v>30</v>
      </c>
      <c r="H48" s="82">
        <f>SUM(H49)</f>
        <v>93490</v>
      </c>
      <c r="I48" s="82">
        <f>SUM(I49)</f>
        <v>93490</v>
      </c>
      <c r="J48" s="82">
        <f>SUM(J49)</f>
        <v>93490</v>
      </c>
    </row>
    <row r="49" spans="1:13" ht="36">
      <c r="A49" s="83">
        <v>39</v>
      </c>
      <c r="B49" s="87" t="s">
        <v>31</v>
      </c>
      <c r="C49" s="81">
        <v>804</v>
      </c>
      <c r="D49" s="85" t="s">
        <v>12</v>
      </c>
      <c r="E49" s="85" t="s">
        <v>40</v>
      </c>
      <c r="F49" s="85" t="s">
        <v>114</v>
      </c>
      <c r="G49" s="85" t="s">
        <v>32</v>
      </c>
      <c r="H49" s="82">
        <v>93490</v>
      </c>
      <c r="I49" s="82">
        <v>93490</v>
      </c>
      <c r="J49" s="82">
        <v>93490</v>
      </c>
    </row>
    <row r="50" spans="1:13" ht="36">
      <c r="A50" s="83">
        <v>40</v>
      </c>
      <c r="B50" s="88" t="s">
        <v>115</v>
      </c>
      <c r="C50" s="81">
        <v>804</v>
      </c>
      <c r="D50" s="85" t="s">
        <v>12</v>
      </c>
      <c r="E50" s="85" t="s">
        <v>40</v>
      </c>
      <c r="F50" s="85" t="s">
        <v>42</v>
      </c>
      <c r="G50" s="85"/>
      <c r="H50" s="82">
        <f>H51+H54</f>
        <v>103400</v>
      </c>
      <c r="I50" s="82">
        <f>I51+I54</f>
        <v>103400</v>
      </c>
      <c r="J50" s="82">
        <f>J51+J54</f>
        <v>103400</v>
      </c>
    </row>
    <row r="51" spans="1:13" ht="108">
      <c r="A51" s="83">
        <v>41</v>
      </c>
      <c r="B51" s="88" t="s">
        <v>120</v>
      </c>
      <c r="C51" s="81">
        <v>804</v>
      </c>
      <c r="D51" s="85" t="s">
        <v>12</v>
      </c>
      <c r="E51" s="85" t="s">
        <v>40</v>
      </c>
      <c r="F51" s="85" t="s">
        <v>117</v>
      </c>
      <c r="G51" s="85"/>
      <c r="H51" s="82">
        <f t="shared" ref="H51:J52" si="3">H52</f>
        <v>65000</v>
      </c>
      <c r="I51" s="82">
        <f t="shared" si="3"/>
        <v>65000</v>
      </c>
      <c r="J51" s="82">
        <f t="shared" si="3"/>
        <v>65000</v>
      </c>
    </row>
    <row r="52" spans="1:13">
      <c r="A52" s="83">
        <v>42</v>
      </c>
      <c r="B52" s="92" t="s">
        <v>43</v>
      </c>
      <c r="C52" s="81">
        <v>804</v>
      </c>
      <c r="D52" s="85" t="s">
        <v>12</v>
      </c>
      <c r="E52" s="85" t="s">
        <v>40</v>
      </c>
      <c r="F52" s="85" t="s">
        <v>117</v>
      </c>
      <c r="G52" s="85" t="s">
        <v>44</v>
      </c>
      <c r="H52" s="82">
        <f t="shared" si="3"/>
        <v>65000</v>
      </c>
      <c r="I52" s="82">
        <f t="shared" si="3"/>
        <v>65000</v>
      </c>
      <c r="J52" s="82">
        <f t="shared" si="3"/>
        <v>65000</v>
      </c>
    </row>
    <row r="53" spans="1:13" ht="24">
      <c r="A53" s="83">
        <v>43</v>
      </c>
      <c r="B53" s="92" t="s">
        <v>116</v>
      </c>
      <c r="C53" s="81">
        <v>804</v>
      </c>
      <c r="D53" s="85" t="s">
        <v>12</v>
      </c>
      <c r="E53" s="85" t="s">
        <v>40</v>
      </c>
      <c r="F53" s="85" t="s">
        <v>117</v>
      </c>
      <c r="G53" s="85" t="s">
        <v>46</v>
      </c>
      <c r="H53" s="82">
        <v>65000</v>
      </c>
      <c r="I53" s="82">
        <v>65000</v>
      </c>
      <c r="J53" s="82">
        <v>65000</v>
      </c>
    </row>
    <row r="54" spans="1:13" ht="132">
      <c r="A54" s="83">
        <v>44</v>
      </c>
      <c r="B54" s="93" t="s">
        <v>149</v>
      </c>
      <c r="C54" s="81">
        <v>804</v>
      </c>
      <c r="D54" s="85" t="s">
        <v>12</v>
      </c>
      <c r="E54" s="85" t="s">
        <v>40</v>
      </c>
      <c r="F54" s="85" t="s">
        <v>148</v>
      </c>
      <c r="G54" s="85"/>
      <c r="H54" s="82">
        <f>SUM(H55)</f>
        <v>38400</v>
      </c>
      <c r="I54" s="82">
        <f>SUM(I55)</f>
        <v>38400</v>
      </c>
      <c r="J54" s="82">
        <f>SUM(J55)</f>
        <v>38400</v>
      </c>
    </row>
    <row r="55" spans="1:13" ht="36">
      <c r="A55" s="83">
        <v>45</v>
      </c>
      <c r="B55" s="87" t="s">
        <v>29</v>
      </c>
      <c r="C55" s="81">
        <v>804</v>
      </c>
      <c r="D55" s="85" t="s">
        <v>12</v>
      </c>
      <c r="E55" s="85" t="s">
        <v>40</v>
      </c>
      <c r="F55" s="85" t="s">
        <v>148</v>
      </c>
      <c r="G55" s="85" t="s">
        <v>30</v>
      </c>
      <c r="H55" s="82">
        <f>H56</f>
        <v>38400</v>
      </c>
      <c r="I55" s="82">
        <f>I56</f>
        <v>38400</v>
      </c>
      <c r="J55" s="82">
        <f>J56</f>
        <v>38400</v>
      </c>
    </row>
    <row r="56" spans="1:13" ht="36">
      <c r="A56" s="83">
        <v>46</v>
      </c>
      <c r="B56" s="87" t="s">
        <v>31</v>
      </c>
      <c r="C56" s="81">
        <v>804</v>
      </c>
      <c r="D56" s="85" t="s">
        <v>12</v>
      </c>
      <c r="E56" s="85" t="s">
        <v>40</v>
      </c>
      <c r="F56" s="85" t="s">
        <v>148</v>
      </c>
      <c r="G56" s="85" t="s">
        <v>32</v>
      </c>
      <c r="H56" s="82">
        <v>38400</v>
      </c>
      <c r="I56" s="82">
        <v>38400</v>
      </c>
      <c r="J56" s="82">
        <v>38400</v>
      </c>
    </row>
    <row r="57" spans="1:13">
      <c r="A57" s="83">
        <v>47</v>
      </c>
      <c r="B57" s="94" t="s">
        <v>48</v>
      </c>
      <c r="C57" s="95">
        <v>804</v>
      </c>
      <c r="D57" s="96" t="s">
        <v>14</v>
      </c>
      <c r="E57" s="96" t="s">
        <v>13</v>
      </c>
      <c r="F57" s="97"/>
      <c r="G57" s="97"/>
      <c r="H57" s="98">
        <f>SUM(H58)</f>
        <v>76900</v>
      </c>
      <c r="I57" s="98">
        <f>SUM(I58)</f>
        <v>76700</v>
      </c>
      <c r="J57" s="98">
        <f>SUM(J58)</f>
        <v>76700</v>
      </c>
    </row>
    <row r="58" spans="1:13">
      <c r="A58" s="83">
        <v>48</v>
      </c>
      <c r="B58" s="99" t="s">
        <v>49</v>
      </c>
      <c r="C58" s="81">
        <v>804</v>
      </c>
      <c r="D58" s="85" t="s">
        <v>14</v>
      </c>
      <c r="E58" s="85" t="s">
        <v>50</v>
      </c>
      <c r="F58" s="90"/>
      <c r="G58" s="90"/>
      <c r="H58" s="82">
        <f t="shared" ref="H58:J60" si="4">H59</f>
        <v>76900</v>
      </c>
      <c r="I58" s="82">
        <f t="shared" si="4"/>
        <v>76700</v>
      </c>
      <c r="J58" s="82">
        <f t="shared" si="4"/>
        <v>76700</v>
      </c>
    </row>
    <row r="59" spans="1:13" ht="36" customHeight="1">
      <c r="A59" s="83">
        <v>49</v>
      </c>
      <c r="B59" s="87" t="s">
        <v>15</v>
      </c>
      <c r="C59" s="81">
        <v>804</v>
      </c>
      <c r="D59" s="85" t="s">
        <v>14</v>
      </c>
      <c r="E59" s="85" t="s">
        <v>50</v>
      </c>
      <c r="F59" s="85" t="s">
        <v>16</v>
      </c>
      <c r="G59" s="90"/>
      <c r="H59" s="82">
        <f t="shared" si="4"/>
        <v>76900</v>
      </c>
      <c r="I59" s="82">
        <f t="shared" si="4"/>
        <v>76700</v>
      </c>
      <c r="J59" s="82">
        <f t="shared" si="4"/>
        <v>76700</v>
      </c>
    </row>
    <row r="60" spans="1:13" ht="24">
      <c r="A60" s="83">
        <v>50</v>
      </c>
      <c r="B60" s="87" t="s">
        <v>107</v>
      </c>
      <c r="C60" s="81">
        <v>804</v>
      </c>
      <c r="D60" s="85" t="s">
        <v>14</v>
      </c>
      <c r="E60" s="85" t="s">
        <v>50</v>
      </c>
      <c r="F60" s="85" t="s">
        <v>18</v>
      </c>
      <c r="G60" s="90"/>
      <c r="H60" s="82">
        <f t="shared" si="4"/>
        <v>76900</v>
      </c>
      <c r="I60" s="82">
        <f t="shared" si="4"/>
        <v>76700</v>
      </c>
      <c r="J60" s="82">
        <f t="shared" si="4"/>
        <v>76700</v>
      </c>
      <c r="L60" s="24"/>
      <c r="M60" s="25"/>
    </row>
    <row r="61" spans="1:13">
      <c r="A61" s="108">
        <v>51</v>
      </c>
      <c r="B61" s="109" t="s">
        <v>51</v>
      </c>
      <c r="C61" s="108">
        <v>804</v>
      </c>
      <c r="D61" s="105" t="s">
        <v>14</v>
      </c>
      <c r="E61" s="105" t="s">
        <v>50</v>
      </c>
      <c r="F61" s="105" t="s">
        <v>52</v>
      </c>
      <c r="G61" s="105"/>
      <c r="H61" s="107">
        <f>H63+H65</f>
        <v>76900</v>
      </c>
      <c r="I61" s="107">
        <f>I63+I65</f>
        <v>76700</v>
      </c>
      <c r="J61" s="107">
        <f>J63+J65</f>
        <v>76700</v>
      </c>
    </row>
    <row r="62" spans="1:13" ht="82.5" customHeight="1">
      <c r="A62" s="108"/>
      <c r="B62" s="109"/>
      <c r="C62" s="108"/>
      <c r="D62" s="105"/>
      <c r="E62" s="105"/>
      <c r="F62" s="105"/>
      <c r="G62" s="105"/>
      <c r="H62" s="107"/>
      <c r="I62" s="107"/>
      <c r="J62" s="107"/>
    </row>
    <row r="63" spans="1:13" ht="66" customHeight="1">
      <c r="A63" s="83">
        <v>52</v>
      </c>
      <c r="B63" s="87" t="s">
        <v>21</v>
      </c>
      <c r="C63" s="81">
        <v>804</v>
      </c>
      <c r="D63" s="85" t="s">
        <v>14</v>
      </c>
      <c r="E63" s="85" t="s">
        <v>50</v>
      </c>
      <c r="F63" s="83">
        <v>9335118</v>
      </c>
      <c r="G63" s="83">
        <v>100</v>
      </c>
      <c r="H63" s="82">
        <f>SUM(H64)</f>
        <v>68000</v>
      </c>
      <c r="I63" s="82">
        <f>SUM(I64)</f>
        <v>68000</v>
      </c>
      <c r="J63" s="82">
        <f>SUM(J64)</f>
        <v>68000</v>
      </c>
    </row>
    <row r="64" spans="1:13" ht="36">
      <c r="A64" s="83">
        <v>53</v>
      </c>
      <c r="B64" s="87" t="s">
        <v>23</v>
      </c>
      <c r="C64" s="81">
        <v>804</v>
      </c>
      <c r="D64" s="85" t="s">
        <v>14</v>
      </c>
      <c r="E64" s="85" t="s">
        <v>50</v>
      </c>
      <c r="F64" s="83">
        <v>9335118</v>
      </c>
      <c r="G64" s="83">
        <v>120</v>
      </c>
      <c r="H64" s="82">
        <v>68000</v>
      </c>
      <c r="I64" s="82">
        <v>68000</v>
      </c>
      <c r="J64" s="82">
        <v>68000</v>
      </c>
    </row>
    <row r="65" spans="1:10" ht="54" customHeight="1">
      <c r="A65" s="83">
        <v>54</v>
      </c>
      <c r="B65" s="100" t="s">
        <v>29</v>
      </c>
      <c r="C65" s="81">
        <v>804</v>
      </c>
      <c r="D65" s="85" t="s">
        <v>14</v>
      </c>
      <c r="E65" s="85" t="s">
        <v>50</v>
      </c>
      <c r="F65" s="83">
        <v>9335118</v>
      </c>
      <c r="G65" s="83">
        <v>200</v>
      </c>
      <c r="H65" s="82">
        <f>SUM(H66)</f>
        <v>8900</v>
      </c>
      <c r="I65" s="82">
        <f>SUM(I66)</f>
        <v>8700</v>
      </c>
      <c r="J65" s="82">
        <f>SUM(J66)</f>
        <v>8700</v>
      </c>
    </row>
    <row r="66" spans="1:10" ht="36">
      <c r="A66" s="83">
        <v>55</v>
      </c>
      <c r="B66" s="100" t="s">
        <v>31</v>
      </c>
      <c r="C66" s="81">
        <v>804</v>
      </c>
      <c r="D66" s="85" t="s">
        <v>14</v>
      </c>
      <c r="E66" s="85" t="s">
        <v>50</v>
      </c>
      <c r="F66" s="83">
        <v>9335118</v>
      </c>
      <c r="G66" s="83">
        <v>240</v>
      </c>
      <c r="H66" s="82">
        <v>8900</v>
      </c>
      <c r="I66" s="82">
        <v>8700</v>
      </c>
      <c r="J66" s="82">
        <v>8700</v>
      </c>
    </row>
    <row r="67" spans="1:10" ht="38.25" customHeight="1">
      <c r="A67" s="83">
        <v>56</v>
      </c>
      <c r="B67" s="92" t="s">
        <v>90</v>
      </c>
      <c r="C67" s="81">
        <v>804</v>
      </c>
      <c r="D67" s="85" t="s">
        <v>50</v>
      </c>
      <c r="E67" s="85" t="s">
        <v>13</v>
      </c>
      <c r="F67" s="96"/>
      <c r="G67" s="96"/>
      <c r="H67" s="82">
        <f>H68+H74</f>
        <v>63500</v>
      </c>
      <c r="I67" s="82">
        <f>I68+I74</f>
        <v>63500</v>
      </c>
      <c r="J67" s="82">
        <f>J68+J74</f>
        <v>63500</v>
      </c>
    </row>
    <row r="68" spans="1:10" ht="48">
      <c r="A68" s="83">
        <v>57</v>
      </c>
      <c r="B68" s="87" t="s">
        <v>53</v>
      </c>
      <c r="C68" s="81">
        <v>804</v>
      </c>
      <c r="D68" s="85" t="s">
        <v>50</v>
      </c>
      <c r="E68" s="85" t="s">
        <v>54</v>
      </c>
      <c r="F68" s="85"/>
      <c r="G68" s="85"/>
      <c r="H68" s="82">
        <f t="shared" ref="H68:J70" si="5">H69</f>
        <v>500</v>
      </c>
      <c r="I68" s="82">
        <f t="shared" si="5"/>
        <v>500</v>
      </c>
      <c r="J68" s="82">
        <f t="shared" si="5"/>
        <v>500</v>
      </c>
    </row>
    <row r="69" spans="1:10" ht="60">
      <c r="A69" s="83">
        <v>58</v>
      </c>
      <c r="B69" s="88" t="s">
        <v>111</v>
      </c>
      <c r="C69" s="81">
        <v>804</v>
      </c>
      <c r="D69" s="85" t="s">
        <v>50</v>
      </c>
      <c r="E69" s="85" t="s">
        <v>54</v>
      </c>
      <c r="F69" s="85" t="s">
        <v>41</v>
      </c>
      <c r="G69" s="85"/>
      <c r="H69" s="82">
        <f t="shared" si="5"/>
        <v>500</v>
      </c>
      <c r="I69" s="82">
        <f t="shared" si="5"/>
        <v>500</v>
      </c>
      <c r="J69" s="82">
        <f t="shared" si="5"/>
        <v>500</v>
      </c>
    </row>
    <row r="70" spans="1:10" ht="50.25" customHeight="1">
      <c r="A70" s="83">
        <v>59</v>
      </c>
      <c r="B70" s="88" t="s">
        <v>115</v>
      </c>
      <c r="C70" s="81">
        <v>804</v>
      </c>
      <c r="D70" s="85" t="s">
        <v>50</v>
      </c>
      <c r="E70" s="85" t="s">
        <v>54</v>
      </c>
      <c r="F70" s="85" t="s">
        <v>42</v>
      </c>
      <c r="G70" s="85"/>
      <c r="H70" s="82">
        <f t="shared" si="5"/>
        <v>500</v>
      </c>
      <c r="I70" s="82">
        <f t="shared" si="5"/>
        <v>500</v>
      </c>
      <c r="J70" s="82">
        <f t="shared" si="5"/>
        <v>500</v>
      </c>
    </row>
    <row r="71" spans="1:10" ht="144">
      <c r="A71" s="83">
        <v>60</v>
      </c>
      <c r="B71" s="80" t="s">
        <v>119</v>
      </c>
      <c r="C71" s="81">
        <v>804</v>
      </c>
      <c r="D71" s="85" t="s">
        <v>50</v>
      </c>
      <c r="E71" s="85" t="s">
        <v>54</v>
      </c>
      <c r="F71" s="85" t="s">
        <v>118</v>
      </c>
      <c r="G71" s="85"/>
      <c r="H71" s="82">
        <f>SUM(H72)</f>
        <v>500</v>
      </c>
      <c r="I71" s="82">
        <f>SUM(I72)</f>
        <v>500</v>
      </c>
      <c r="J71" s="82">
        <f>SUM(J72)</f>
        <v>500</v>
      </c>
    </row>
    <row r="72" spans="1:10" ht="34.5" customHeight="1">
      <c r="A72" s="83">
        <v>61</v>
      </c>
      <c r="B72" s="87" t="s">
        <v>29</v>
      </c>
      <c r="C72" s="81">
        <v>804</v>
      </c>
      <c r="D72" s="85" t="s">
        <v>50</v>
      </c>
      <c r="E72" s="85" t="s">
        <v>54</v>
      </c>
      <c r="F72" s="85" t="s">
        <v>118</v>
      </c>
      <c r="G72" s="85" t="s">
        <v>30</v>
      </c>
      <c r="H72" s="82">
        <f>H73</f>
        <v>500</v>
      </c>
      <c r="I72" s="82">
        <f>I73</f>
        <v>500</v>
      </c>
      <c r="J72" s="82">
        <f>J73</f>
        <v>500</v>
      </c>
    </row>
    <row r="73" spans="1:10" ht="32.25" customHeight="1">
      <c r="A73" s="83">
        <v>62</v>
      </c>
      <c r="B73" s="87" t="s">
        <v>31</v>
      </c>
      <c r="C73" s="81">
        <v>804</v>
      </c>
      <c r="D73" s="85" t="s">
        <v>50</v>
      </c>
      <c r="E73" s="85" t="s">
        <v>54</v>
      </c>
      <c r="F73" s="85" t="s">
        <v>118</v>
      </c>
      <c r="G73" s="85" t="s">
        <v>32</v>
      </c>
      <c r="H73" s="82">
        <v>500</v>
      </c>
      <c r="I73" s="82">
        <v>500</v>
      </c>
      <c r="J73" s="82">
        <v>500</v>
      </c>
    </row>
    <row r="74" spans="1:10" ht="32.25" customHeight="1">
      <c r="A74" s="83">
        <v>63</v>
      </c>
      <c r="B74" s="87" t="s">
        <v>55</v>
      </c>
      <c r="C74" s="81">
        <v>804</v>
      </c>
      <c r="D74" s="85" t="s">
        <v>50</v>
      </c>
      <c r="E74" s="85" t="s">
        <v>56</v>
      </c>
      <c r="F74" s="85"/>
      <c r="G74" s="85"/>
      <c r="H74" s="82">
        <f t="shared" ref="H74:J78" si="6">H75</f>
        <v>63000</v>
      </c>
      <c r="I74" s="82">
        <f t="shared" si="6"/>
        <v>63000</v>
      </c>
      <c r="J74" s="82">
        <f t="shared" si="6"/>
        <v>63000</v>
      </c>
    </row>
    <row r="75" spans="1:10" ht="60">
      <c r="A75" s="83">
        <v>64</v>
      </c>
      <c r="B75" s="88" t="s">
        <v>111</v>
      </c>
      <c r="C75" s="81">
        <v>804</v>
      </c>
      <c r="D75" s="85" t="s">
        <v>50</v>
      </c>
      <c r="E75" s="85" t="s">
        <v>56</v>
      </c>
      <c r="F75" s="85" t="s">
        <v>41</v>
      </c>
      <c r="G75" s="85"/>
      <c r="H75" s="82">
        <f t="shared" si="6"/>
        <v>63000</v>
      </c>
      <c r="I75" s="82">
        <f t="shared" si="6"/>
        <v>63000</v>
      </c>
      <c r="J75" s="82">
        <f t="shared" si="6"/>
        <v>63000</v>
      </c>
    </row>
    <row r="76" spans="1:10" ht="36">
      <c r="A76" s="83">
        <v>65</v>
      </c>
      <c r="B76" s="88" t="s">
        <v>115</v>
      </c>
      <c r="C76" s="81">
        <v>804</v>
      </c>
      <c r="D76" s="85" t="s">
        <v>50</v>
      </c>
      <c r="E76" s="85" t="s">
        <v>56</v>
      </c>
      <c r="F76" s="85" t="s">
        <v>42</v>
      </c>
      <c r="G76" s="85"/>
      <c r="H76" s="82">
        <f t="shared" si="6"/>
        <v>63000</v>
      </c>
      <c r="I76" s="82">
        <f t="shared" si="6"/>
        <v>63000</v>
      </c>
      <c r="J76" s="82">
        <f t="shared" si="6"/>
        <v>63000</v>
      </c>
    </row>
    <row r="77" spans="1:10" ht="120">
      <c r="A77" s="83">
        <v>66</v>
      </c>
      <c r="B77" s="88" t="s">
        <v>142</v>
      </c>
      <c r="C77" s="81">
        <v>804</v>
      </c>
      <c r="D77" s="85" t="s">
        <v>50</v>
      </c>
      <c r="E77" s="85" t="s">
        <v>56</v>
      </c>
      <c r="F77" s="85" t="s">
        <v>121</v>
      </c>
      <c r="G77" s="85"/>
      <c r="H77" s="82">
        <f t="shared" si="6"/>
        <v>63000</v>
      </c>
      <c r="I77" s="82">
        <f t="shared" si="6"/>
        <v>63000</v>
      </c>
      <c r="J77" s="82">
        <f t="shared" si="6"/>
        <v>63000</v>
      </c>
    </row>
    <row r="78" spans="1:10" ht="32.25" customHeight="1">
      <c r="A78" s="83">
        <v>67</v>
      </c>
      <c r="B78" s="87" t="s">
        <v>29</v>
      </c>
      <c r="C78" s="81">
        <v>804</v>
      </c>
      <c r="D78" s="85" t="s">
        <v>50</v>
      </c>
      <c r="E78" s="85" t="s">
        <v>56</v>
      </c>
      <c r="F78" s="85" t="s">
        <v>121</v>
      </c>
      <c r="G78" s="85" t="s">
        <v>30</v>
      </c>
      <c r="H78" s="82">
        <f t="shared" si="6"/>
        <v>63000</v>
      </c>
      <c r="I78" s="82">
        <f t="shared" si="6"/>
        <v>63000</v>
      </c>
      <c r="J78" s="82">
        <f t="shared" si="6"/>
        <v>63000</v>
      </c>
    </row>
    <row r="79" spans="1:10" ht="32.25" customHeight="1">
      <c r="A79" s="83">
        <v>68</v>
      </c>
      <c r="B79" s="87" t="s">
        <v>31</v>
      </c>
      <c r="C79" s="81">
        <v>804</v>
      </c>
      <c r="D79" s="85" t="s">
        <v>50</v>
      </c>
      <c r="E79" s="85" t="s">
        <v>56</v>
      </c>
      <c r="F79" s="85" t="s">
        <v>121</v>
      </c>
      <c r="G79" s="85" t="s">
        <v>32</v>
      </c>
      <c r="H79" s="82">
        <v>63000</v>
      </c>
      <c r="I79" s="82">
        <v>63000</v>
      </c>
      <c r="J79" s="82">
        <v>63000</v>
      </c>
    </row>
    <row r="80" spans="1:10">
      <c r="A80" s="83">
        <v>69</v>
      </c>
      <c r="B80" s="92" t="s">
        <v>84</v>
      </c>
      <c r="C80" s="81">
        <v>804</v>
      </c>
      <c r="D80" s="85" t="s">
        <v>26</v>
      </c>
      <c r="E80" s="85" t="s">
        <v>13</v>
      </c>
      <c r="F80" s="85"/>
      <c r="G80" s="85"/>
      <c r="H80" s="82">
        <f t="shared" ref="H80:J82" si="7">SUM(H81)</f>
        <v>215300</v>
      </c>
      <c r="I80" s="82">
        <f t="shared" si="7"/>
        <v>263300</v>
      </c>
      <c r="J80" s="82">
        <f t="shared" si="7"/>
        <v>261100</v>
      </c>
    </row>
    <row r="81" spans="1:10">
      <c r="A81" s="83">
        <v>70</v>
      </c>
      <c r="B81" s="87" t="s">
        <v>57</v>
      </c>
      <c r="C81" s="81">
        <v>804</v>
      </c>
      <c r="D81" s="85" t="s">
        <v>26</v>
      </c>
      <c r="E81" s="85" t="s">
        <v>54</v>
      </c>
      <c r="F81" s="85"/>
      <c r="G81" s="85"/>
      <c r="H81" s="82">
        <f>H82</f>
        <v>215300</v>
      </c>
      <c r="I81" s="82">
        <f>I82</f>
        <v>263300</v>
      </c>
      <c r="J81" s="82">
        <f>J82</f>
        <v>261100</v>
      </c>
    </row>
    <row r="82" spans="1:10" ht="60">
      <c r="A82" s="83">
        <v>71</v>
      </c>
      <c r="B82" s="88" t="s">
        <v>111</v>
      </c>
      <c r="C82" s="81">
        <v>804</v>
      </c>
      <c r="D82" s="85" t="s">
        <v>26</v>
      </c>
      <c r="E82" s="85" t="s">
        <v>54</v>
      </c>
      <c r="F82" s="85" t="s">
        <v>41</v>
      </c>
      <c r="G82" s="85"/>
      <c r="H82" s="82">
        <f t="shared" si="7"/>
        <v>215300</v>
      </c>
      <c r="I82" s="82">
        <f t="shared" si="7"/>
        <v>263300</v>
      </c>
      <c r="J82" s="82">
        <f t="shared" si="7"/>
        <v>261100</v>
      </c>
    </row>
    <row r="83" spans="1:10" ht="36">
      <c r="A83" s="83">
        <v>72</v>
      </c>
      <c r="B83" s="80" t="s">
        <v>122</v>
      </c>
      <c r="C83" s="81">
        <v>804</v>
      </c>
      <c r="D83" s="85" t="s">
        <v>26</v>
      </c>
      <c r="E83" s="85" t="s">
        <v>54</v>
      </c>
      <c r="F83" s="85" t="s">
        <v>58</v>
      </c>
      <c r="G83" s="85"/>
      <c r="H83" s="82">
        <f>H84</f>
        <v>215300</v>
      </c>
      <c r="I83" s="82">
        <f>I84</f>
        <v>263300</v>
      </c>
      <c r="J83" s="82">
        <f>J84</f>
        <v>261100</v>
      </c>
    </row>
    <row r="84" spans="1:10" ht="108">
      <c r="A84" s="83">
        <v>73</v>
      </c>
      <c r="B84" s="88" t="s">
        <v>123</v>
      </c>
      <c r="C84" s="81">
        <v>804</v>
      </c>
      <c r="D84" s="85" t="s">
        <v>26</v>
      </c>
      <c r="E84" s="85" t="s">
        <v>54</v>
      </c>
      <c r="F84" s="85" t="s">
        <v>124</v>
      </c>
      <c r="G84" s="85"/>
      <c r="H84" s="82">
        <f t="shared" ref="H84:J85" si="8">SUM(H85)</f>
        <v>215300</v>
      </c>
      <c r="I84" s="82">
        <f t="shared" si="8"/>
        <v>263300</v>
      </c>
      <c r="J84" s="82">
        <f t="shared" si="8"/>
        <v>261100</v>
      </c>
    </row>
    <row r="85" spans="1:10" ht="36">
      <c r="A85" s="83">
        <v>74</v>
      </c>
      <c r="B85" s="87" t="s">
        <v>29</v>
      </c>
      <c r="C85" s="81">
        <v>804</v>
      </c>
      <c r="D85" s="85" t="s">
        <v>26</v>
      </c>
      <c r="E85" s="85" t="s">
        <v>54</v>
      </c>
      <c r="F85" s="85" t="s">
        <v>124</v>
      </c>
      <c r="G85" s="85" t="s">
        <v>30</v>
      </c>
      <c r="H85" s="82">
        <f t="shared" si="8"/>
        <v>215300</v>
      </c>
      <c r="I85" s="82">
        <f t="shared" si="8"/>
        <v>263300</v>
      </c>
      <c r="J85" s="82">
        <f t="shared" si="8"/>
        <v>261100</v>
      </c>
    </row>
    <row r="86" spans="1:10" ht="32.25" customHeight="1">
      <c r="A86" s="83">
        <v>75</v>
      </c>
      <c r="B86" s="87" t="s">
        <v>31</v>
      </c>
      <c r="C86" s="81">
        <v>804</v>
      </c>
      <c r="D86" s="85" t="s">
        <v>26</v>
      </c>
      <c r="E86" s="85" t="s">
        <v>54</v>
      </c>
      <c r="F86" s="85" t="s">
        <v>124</v>
      </c>
      <c r="G86" s="85" t="s">
        <v>32</v>
      </c>
      <c r="H86" s="82">
        <v>215300</v>
      </c>
      <c r="I86" s="82">
        <v>263300</v>
      </c>
      <c r="J86" s="82">
        <v>261100</v>
      </c>
    </row>
    <row r="87" spans="1:10">
      <c r="A87" s="83">
        <v>76</v>
      </c>
      <c r="B87" s="92" t="s">
        <v>81</v>
      </c>
      <c r="C87" s="81">
        <v>804</v>
      </c>
      <c r="D87" s="85" t="s">
        <v>59</v>
      </c>
      <c r="E87" s="85" t="s">
        <v>13</v>
      </c>
      <c r="F87" s="85"/>
      <c r="G87" s="85"/>
      <c r="H87" s="82">
        <f>SUM(H88)</f>
        <v>1651346</v>
      </c>
      <c r="I87" s="82">
        <f>SUM(I88)</f>
        <v>1541163</v>
      </c>
      <c r="J87" s="82">
        <f>SUM(J88)</f>
        <v>1680346</v>
      </c>
    </row>
    <row r="88" spans="1:10">
      <c r="A88" s="83">
        <v>77</v>
      </c>
      <c r="B88" s="87" t="s">
        <v>60</v>
      </c>
      <c r="C88" s="81">
        <v>804</v>
      </c>
      <c r="D88" s="85" t="s">
        <v>59</v>
      </c>
      <c r="E88" s="85" t="s">
        <v>50</v>
      </c>
      <c r="F88" s="85"/>
      <c r="G88" s="85"/>
      <c r="H88" s="82">
        <f t="shared" ref="H88:J89" si="9">H89</f>
        <v>1651346</v>
      </c>
      <c r="I88" s="82">
        <f t="shared" si="9"/>
        <v>1541163</v>
      </c>
      <c r="J88" s="82">
        <f t="shared" si="9"/>
        <v>1680346</v>
      </c>
    </row>
    <row r="89" spans="1:10" ht="60">
      <c r="A89" s="83">
        <v>78</v>
      </c>
      <c r="B89" s="88" t="s">
        <v>111</v>
      </c>
      <c r="C89" s="81">
        <v>804</v>
      </c>
      <c r="D89" s="85" t="s">
        <v>59</v>
      </c>
      <c r="E89" s="85" t="s">
        <v>50</v>
      </c>
      <c r="F89" s="85" t="s">
        <v>41</v>
      </c>
      <c r="G89" s="85"/>
      <c r="H89" s="82">
        <f t="shared" si="9"/>
        <v>1651346</v>
      </c>
      <c r="I89" s="82">
        <f t="shared" si="9"/>
        <v>1541163</v>
      </c>
      <c r="J89" s="82">
        <f t="shared" si="9"/>
        <v>1680346</v>
      </c>
    </row>
    <row r="90" spans="1:10" ht="24">
      <c r="A90" s="83">
        <v>79</v>
      </c>
      <c r="B90" s="80" t="s">
        <v>125</v>
      </c>
      <c r="C90" s="81">
        <v>804</v>
      </c>
      <c r="D90" s="85" t="s">
        <v>59</v>
      </c>
      <c r="E90" s="85" t="s">
        <v>50</v>
      </c>
      <c r="F90" s="85" t="s">
        <v>61</v>
      </c>
      <c r="G90" s="85"/>
      <c r="H90" s="82">
        <f>H91+H94</f>
        <v>1651346</v>
      </c>
      <c r="I90" s="82">
        <f>I91+I94</f>
        <v>1541163</v>
      </c>
      <c r="J90" s="82">
        <f>J91+J94</f>
        <v>1680346</v>
      </c>
    </row>
    <row r="91" spans="1:10" ht="108">
      <c r="A91" s="83">
        <v>80</v>
      </c>
      <c r="B91" s="80" t="s">
        <v>126</v>
      </c>
      <c r="C91" s="81">
        <v>804</v>
      </c>
      <c r="D91" s="85" t="s">
        <v>59</v>
      </c>
      <c r="E91" s="85" t="s">
        <v>50</v>
      </c>
      <c r="F91" s="85" t="s">
        <v>127</v>
      </c>
      <c r="G91" s="85"/>
      <c r="H91" s="82">
        <f>SUM(H92)</f>
        <v>1442510</v>
      </c>
      <c r="I91" s="82">
        <f>SUM(I92)</f>
        <v>1442510</v>
      </c>
      <c r="J91" s="82">
        <f>SUM(J92)</f>
        <v>1442510</v>
      </c>
    </row>
    <row r="92" spans="1:10" ht="36">
      <c r="A92" s="83">
        <v>81</v>
      </c>
      <c r="B92" s="87" t="s">
        <v>29</v>
      </c>
      <c r="C92" s="81">
        <v>804</v>
      </c>
      <c r="D92" s="85" t="s">
        <v>59</v>
      </c>
      <c r="E92" s="85" t="s">
        <v>50</v>
      </c>
      <c r="F92" s="85" t="s">
        <v>127</v>
      </c>
      <c r="G92" s="85" t="s">
        <v>30</v>
      </c>
      <c r="H92" s="82">
        <f>H93</f>
        <v>1442510</v>
      </c>
      <c r="I92" s="82">
        <f>I93</f>
        <v>1442510</v>
      </c>
      <c r="J92" s="82">
        <f>J93</f>
        <v>1442510</v>
      </c>
    </row>
    <row r="93" spans="1:10" ht="36">
      <c r="A93" s="83">
        <v>82</v>
      </c>
      <c r="B93" s="87" t="s">
        <v>31</v>
      </c>
      <c r="C93" s="81">
        <v>804</v>
      </c>
      <c r="D93" s="85" t="s">
        <v>59</v>
      </c>
      <c r="E93" s="85" t="s">
        <v>50</v>
      </c>
      <c r="F93" s="85" t="s">
        <v>127</v>
      </c>
      <c r="G93" s="85" t="s">
        <v>32</v>
      </c>
      <c r="H93" s="82">
        <v>1442510</v>
      </c>
      <c r="I93" s="82">
        <v>1442510</v>
      </c>
      <c r="J93" s="82">
        <v>1442510</v>
      </c>
    </row>
    <row r="94" spans="1:10" ht="108">
      <c r="A94" s="83">
        <v>83</v>
      </c>
      <c r="B94" s="87" t="s">
        <v>128</v>
      </c>
      <c r="C94" s="81">
        <v>804</v>
      </c>
      <c r="D94" s="85" t="s">
        <v>59</v>
      </c>
      <c r="E94" s="85" t="s">
        <v>50</v>
      </c>
      <c r="F94" s="85" t="s">
        <v>129</v>
      </c>
      <c r="G94" s="85"/>
      <c r="H94" s="82">
        <f t="shared" ref="H94:J95" si="10">SUM(H95)</f>
        <v>208836</v>
      </c>
      <c r="I94" s="82">
        <f t="shared" si="10"/>
        <v>98653</v>
      </c>
      <c r="J94" s="82">
        <f t="shared" si="10"/>
        <v>237836</v>
      </c>
    </row>
    <row r="95" spans="1:10" ht="30.75" customHeight="1">
      <c r="A95" s="83">
        <v>84</v>
      </c>
      <c r="B95" s="87" t="s">
        <v>29</v>
      </c>
      <c r="C95" s="81">
        <v>804</v>
      </c>
      <c r="D95" s="85" t="s">
        <v>59</v>
      </c>
      <c r="E95" s="85" t="s">
        <v>50</v>
      </c>
      <c r="F95" s="85" t="s">
        <v>129</v>
      </c>
      <c r="G95" s="85" t="s">
        <v>30</v>
      </c>
      <c r="H95" s="82">
        <f>H96</f>
        <v>208836</v>
      </c>
      <c r="I95" s="82">
        <f t="shared" si="10"/>
        <v>98653</v>
      </c>
      <c r="J95" s="82">
        <f t="shared" si="10"/>
        <v>237836</v>
      </c>
    </row>
    <row r="96" spans="1:10" ht="36">
      <c r="A96" s="83">
        <v>85</v>
      </c>
      <c r="B96" s="87" t="s">
        <v>31</v>
      </c>
      <c r="C96" s="81">
        <v>804</v>
      </c>
      <c r="D96" s="85" t="s">
        <v>59</v>
      </c>
      <c r="E96" s="85" t="s">
        <v>50</v>
      </c>
      <c r="F96" s="85" t="s">
        <v>129</v>
      </c>
      <c r="G96" s="85" t="s">
        <v>32</v>
      </c>
      <c r="H96" s="82">
        <v>208836</v>
      </c>
      <c r="I96" s="82">
        <v>98653</v>
      </c>
      <c r="J96" s="82">
        <v>237836</v>
      </c>
    </row>
    <row r="97" spans="1:13">
      <c r="A97" s="83">
        <v>86</v>
      </c>
      <c r="B97" s="92" t="s">
        <v>130</v>
      </c>
      <c r="C97" s="81">
        <v>804</v>
      </c>
      <c r="D97" s="85" t="s">
        <v>62</v>
      </c>
      <c r="E97" s="85" t="s">
        <v>13</v>
      </c>
      <c r="F97" s="85"/>
      <c r="G97" s="85"/>
      <c r="H97" s="82">
        <f>SUM(H98)</f>
        <v>3941804</v>
      </c>
      <c r="I97" s="82">
        <f>SUM(I98)</f>
        <v>3941804</v>
      </c>
      <c r="J97" s="82">
        <f>SUM(J98)</f>
        <v>3583249</v>
      </c>
    </row>
    <row r="98" spans="1:13">
      <c r="A98" s="83">
        <v>87</v>
      </c>
      <c r="B98" s="80" t="s">
        <v>63</v>
      </c>
      <c r="C98" s="81">
        <v>804</v>
      </c>
      <c r="D98" s="85" t="s">
        <v>62</v>
      </c>
      <c r="E98" s="85" t="s">
        <v>12</v>
      </c>
      <c r="F98" s="85"/>
      <c r="G98" s="85"/>
      <c r="H98" s="82">
        <f>H99</f>
        <v>3941804</v>
      </c>
      <c r="I98" s="82">
        <f>I99</f>
        <v>3941804</v>
      </c>
      <c r="J98" s="82">
        <f>J99</f>
        <v>3583249</v>
      </c>
    </row>
    <row r="99" spans="1:13" ht="48">
      <c r="A99" s="83">
        <v>88</v>
      </c>
      <c r="B99" s="88" t="s">
        <v>106</v>
      </c>
      <c r="C99" s="101">
        <v>804</v>
      </c>
      <c r="D99" s="85" t="s">
        <v>62</v>
      </c>
      <c r="E99" s="85" t="s">
        <v>12</v>
      </c>
      <c r="F99" s="101">
        <v>200000</v>
      </c>
      <c r="G99" s="101"/>
      <c r="H99" s="101">
        <f>H100+H104</f>
        <v>3941804</v>
      </c>
      <c r="I99" s="101">
        <f>I100+I104</f>
        <v>3941804</v>
      </c>
      <c r="J99" s="101">
        <f>J100+J104</f>
        <v>3583249</v>
      </c>
    </row>
    <row r="100" spans="1:13" ht="48.75" customHeight="1">
      <c r="A100" s="83">
        <v>89</v>
      </c>
      <c r="B100" s="84" t="s">
        <v>131</v>
      </c>
      <c r="C100" s="81">
        <v>804</v>
      </c>
      <c r="D100" s="85" t="s">
        <v>62</v>
      </c>
      <c r="E100" s="85" t="s">
        <v>12</v>
      </c>
      <c r="F100" s="85" t="s">
        <v>65</v>
      </c>
      <c r="G100" s="85"/>
      <c r="H100" s="82">
        <f>H101</f>
        <v>2925804</v>
      </c>
      <c r="I100" s="82">
        <f>I101</f>
        <v>2925804</v>
      </c>
      <c r="J100" s="82">
        <f>J101</f>
        <v>2925804</v>
      </c>
    </row>
    <row r="101" spans="1:13" ht="60">
      <c r="A101" s="83">
        <v>90</v>
      </c>
      <c r="B101" s="80" t="s">
        <v>132</v>
      </c>
      <c r="C101" s="81">
        <v>804</v>
      </c>
      <c r="D101" s="85" t="s">
        <v>62</v>
      </c>
      <c r="E101" s="85" t="s">
        <v>12</v>
      </c>
      <c r="F101" s="85" t="s">
        <v>133</v>
      </c>
      <c r="G101" s="85"/>
      <c r="H101" s="82">
        <f>SUM(H102)</f>
        <v>2925804</v>
      </c>
      <c r="I101" s="82">
        <f>SUM(I102)</f>
        <v>2925804</v>
      </c>
      <c r="J101" s="82">
        <f>SUM(J102)</f>
        <v>2925804</v>
      </c>
    </row>
    <row r="102" spans="1:13" ht="36">
      <c r="A102" s="83">
        <v>91</v>
      </c>
      <c r="B102" s="80" t="s">
        <v>66</v>
      </c>
      <c r="C102" s="81">
        <v>804</v>
      </c>
      <c r="D102" s="85" t="s">
        <v>62</v>
      </c>
      <c r="E102" s="85" t="s">
        <v>12</v>
      </c>
      <c r="F102" s="85" t="s">
        <v>133</v>
      </c>
      <c r="G102" s="85" t="s">
        <v>67</v>
      </c>
      <c r="H102" s="82">
        <f>H103</f>
        <v>2925804</v>
      </c>
      <c r="I102" s="82">
        <f>I103</f>
        <v>2925804</v>
      </c>
      <c r="J102" s="82">
        <f>J103</f>
        <v>2925804</v>
      </c>
    </row>
    <row r="103" spans="1:13" ht="18.75" customHeight="1">
      <c r="A103" s="83">
        <v>92</v>
      </c>
      <c r="B103" s="80" t="s">
        <v>68</v>
      </c>
      <c r="C103" s="81">
        <v>804</v>
      </c>
      <c r="D103" s="85" t="s">
        <v>62</v>
      </c>
      <c r="E103" s="85" t="s">
        <v>12</v>
      </c>
      <c r="F103" s="85" t="s">
        <v>133</v>
      </c>
      <c r="G103" s="85" t="s">
        <v>69</v>
      </c>
      <c r="H103" s="82">
        <v>2925804</v>
      </c>
      <c r="I103" s="82">
        <v>2925804</v>
      </c>
      <c r="J103" s="82">
        <v>2925804</v>
      </c>
    </row>
    <row r="104" spans="1:13" ht="37.5" customHeight="1">
      <c r="A104" s="83">
        <v>93</v>
      </c>
      <c r="B104" s="84" t="s">
        <v>139</v>
      </c>
      <c r="C104" s="81">
        <v>804</v>
      </c>
      <c r="D104" s="85" t="s">
        <v>62</v>
      </c>
      <c r="E104" s="85" t="s">
        <v>12</v>
      </c>
      <c r="F104" s="85" t="s">
        <v>74</v>
      </c>
      <c r="G104" s="89"/>
      <c r="H104" s="82">
        <f>H105</f>
        <v>1016000</v>
      </c>
      <c r="I104" s="82">
        <f>I105</f>
        <v>1016000</v>
      </c>
      <c r="J104" s="82">
        <f>J105</f>
        <v>657445</v>
      </c>
    </row>
    <row r="105" spans="1:13" ht="96">
      <c r="A105" s="83">
        <v>94</v>
      </c>
      <c r="B105" s="84" t="s">
        <v>141</v>
      </c>
      <c r="C105" s="81">
        <v>804</v>
      </c>
      <c r="D105" s="85" t="s">
        <v>62</v>
      </c>
      <c r="E105" s="85" t="s">
        <v>12</v>
      </c>
      <c r="F105" s="85" t="s">
        <v>140</v>
      </c>
      <c r="G105" s="89"/>
      <c r="H105" s="82">
        <f>SUM(H106)</f>
        <v>1016000</v>
      </c>
      <c r="I105" s="82">
        <f>SUM(I106)</f>
        <v>1016000</v>
      </c>
      <c r="J105" s="82">
        <f>SUM(J106)</f>
        <v>657445</v>
      </c>
      <c r="L105" s="24"/>
      <c r="M105" s="25"/>
    </row>
    <row r="106" spans="1:13" ht="14.25" customHeight="1">
      <c r="A106" s="83">
        <v>95</v>
      </c>
      <c r="B106" s="80" t="s">
        <v>71</v>
      </c>
      <c r="C106" s="81">
        <v>804</v>
      </c>
      <c r="D106" s="85" t="s">
        <v>62</v>
      </c>
      <c r="E106" s="85" t="s">
        <v>12</v>
      </c>
      <c r="F106" s="85" t="s">
        <v>140</v>
      </c>
      <c r="G106" s="85" t="s">
        <v>72</v>
      </c>
      <c r="H106" s="82">
        <f>H107</f>
        <v>1016000</v>
      </c>
      <c r="I106" s="82">
        <f>I107</f>
        <v>1016000</v>
      </c>
      <c r="J106" s="82">
        <f>J107</f>
        <v>657445</v>
      </c>
    </row>
    <row r="107" spans="1:13" ht="22.5" customHeight="1" thickBot="1">
      <c r="A107" s="83">
        <v>96</v>
      </c>
      <c r="B107" s="91" t="s">
        <v>147</v>
      </c>
      <c r="C107" s="81">
        <v>804</v>
      </c>
      <c r="D107" s="85" t="s">
        <v>62</v>
      </c>
      <c r="E107" s="85" t="s">
        <v>12</v>
      </c>
      <c r="F107" s="85" t="s">
        <v>140</v>
      </c>
      <c r="G107" s="85" t="s">
        <v>146</v>
      </c>
      <c r="H107" s="82">
        <v>1016000</v>
      </c>
      <c r="I107" s="82">
        <v>1016000</v>
      </c>
      <c r="J107" s="82">
        <v>657445</v>
      </c>
    </row>
    <row r="108" spans="1:13">
      <c r="A108" s="83">
        <v>97</v>
      </c>
      <c r="B108" s="102" t="s">
        <v>75</v>
      </c>
      <c r="C108" s="81">
        <v>804</v>
      </c>
      <c r="D108" s="85"/>
      <c r="E108" s="85"/>
      <c r="F108" s="85"/>
      <c r="G108" s="85"/>
      <c r="H108" s="82">
        <v>0</v>
      </c>
      <c r="I108" s="82">
        <v>139383</v>
      </c>
      <c r="J108" s="82">
        <v>358555</v>
      </c>
    </row>
    <row r="109" spans="1:13">
      <c r="A109" s="83">
        <v>98</v>
      </c>
      <c r="B109" s="103" t="s">
        <v>76</v>
      </c>
      <c r="C109" s="81"/>
      <c r="D109" s="96"/>
      <c r="E109" s="96"/>
      <c r="F109" s="96"/>
      <c r="G109" s="96"/>
      <c r="H109" s="104">
        <f>H12+H57+H67+H80+H87+H97+H108</f>
        <v>8694300</v>
      </c>
      <c r="I109" s="104">
        <f>I12+I57+I67+I80+I87+I97+I108</f>
        <v>8771300</v>
      </c>
      <c r="J109" s="104">
        <f>J12+J57+J67+J80+J87+J97+J108</f>
        <v>8768900</v>
      </c>
    </row>
  </sheetData>
  <mergeCells count="11">
    <mergeCell ref="A61:A62"/>
    <mergeCell ref="B61:B62"/>
    <mergeCell ref="E61:E62"/>
    <mergeCell ref="F61:F62"/>
    <mergeCell ref="C61:C62"/>
    <mergeCell ref="D61:D62"/>
    <mergeCell ref="B7:I7"/>
    <mergeCell ref="H61:H62"/>
    <mergeCell ref="I61:I62"/>
    <mergeCell ref="J61:J62"/>
    <mergeCell ref="G61:G62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8"/>
  <sheetViews>
    <sheetView workbookViewId="0">
      <selection activeCell="B7" sqref="B7:J7"/>
    </sheetView>
  </sheetViews>
  <sheetFormatPr defaultRowHeight="15"/>
  <cols>
    <col min="1" max="1" width="2.85546875" style="8" customWidth="1"/>
    <col min="2" max="2" width="35" style="8" customWidth="1"/>
    <col min="3" max="3" width="3.42578125" style="8" customWidth="1"/>
    <col min="4" max="4" width="3.5703125" style="8" customWidth="1"/>
    <col min="5" max="5" width="9.140625" style="8"/>
    <col min="6" max="6" width="4.28515625" style="8" customWidth="1"/>
    <col min="7" max="7" width="8.42578125" style="8" customWidth="1"/>
    <col min="8" max="8" width="8.7109375" style="8" customWidth="1"/>
    <col min="9" max="9" width="9.28515625" style="8" customWidth="1"/>
    <col min="10" max="10" width="0.28515625" style="8" customWidth="1"/>
    <col min="11" max="16384" width="9.140625" style="8"/>
  </cols>
  <sheetData>
    <row r="1" spans="1:10">
      <c r="A1" s="1"/>
      <c r="B1" s="68"/>
      <c r="C1" s="68"/>
      <c r="D1" s="68"/>
      <c r="E1" s="69"/>
      <c r="F1" s="69"/>
      <c r="G1" s="69"/>
      <c r="H1" s="70"/>
      <c r="I1" s="70" t="s">
        <v>143</v>
      </c>
    </row>
    <row r="2" spans="1:10">
      <c r="A2" s="1"/>
      <c r="B2" s="68"/>
      <c r="C2" s="68"/>
      <c r="D2" s="68"/>
      <c r="E2" s="69"/>
      <c r="F2" s="69"/>
      <c r="G2" s="69"/>
      <c r="H2" s="70"/>
      <c r="I2" s="70" t="s">
        <v>104</v>
      </c>
    </row>
    <row r="3" spans="1:10">
      <c r="A3" s="1"/>
      <c r="B3" s="68"/>
      <c r="C3" s="68"/>
      <c r="D3" s="68"/>
      <c r="E3" s="69" t="s">
        <v>164</v>
      </c>
      <c r="F3" s="69"/>
      <c r="G3" s="69"/>
      <c r="H3" s="70"/>
      <c r="I3" s="70"/>
    </row>
    <row r="4" spans="1:10">
      <c r="A4" s="1"/>
      <c r="B4" s="5"/>
      <c r="C4" s="6"/>
      <c r="D4" s="6"/>
      <c r="E4" s="6"/>
      <c r="F4" s="7"/>
      <c r="G4" s="5"/>
      <c r="H4" s="2"/>
      <c r="I4" s="2"/>
    </row>
    <row r="5" spans="1:10">
      <c r="A5" s="1"/>
      <c r="B5" s="2"/>
      <c r="C5" s="1"/>
      <c r="D5" s="1"/>
      <c r="E5" s="1"/>
      <c r="F5" s="3"/>
      <c r="G5" s="2"/>
      <c r="H5" s="2"/>
      <c r="I5" s="2"/>
    </row>
    <row r="6" spans="1:10">
      <c r="A6" s="1" t="s">
        <v>1</v>
      </c>
      <c r="B6" s="1"/>
      <c r="C6" s="1"/>
      <c r="D6" s="1"/>
      <c r="E6" s="1"/>
      <c r="F6" s="1"/>
      <c r="G6" s="2"/>
      <c r="H6" s="2"/>
      <c r="I6" s="2"/>
    </row>
    <row r="7" spans="1:10" ht="56.25" customHeight="1">
      <c r="A7" s="6"/>
      <c r="B7" s="111" t="s">
        <v>165</v>
      </c>
      <c r="C7" s="111"/>
      <c r="D7" s="111"/>
      <c r="E7" s="111"/>
      <c r="F7" s="111"/>
      <c r="G7" s="111"/>
      <c r="H7" s="111"/>
      <c r="I7" s="111"/>
      <c r="J7" s="111"/>
    </row>
    <row r="8" spans="1:10">
      <c r="A8" s="6"/>
      <c r="B8" s="5"/>
      <c r="C8" s="6"/>
      <c r="D8" s="6"/>
      <c r="E8" s="6"/>
      <c r="F8" s="6"/>
      <c r="G8" s="5"/>
      <c r="H8" s="2"/>
      <c r="I8" s="2"/>
    </row>
    <row r="9" spans="1:10">
      <c r="A9" s="6"/>
      <c r="B9" s="5"/>
      <c r="C9" s="6"/>
      <c r="D9" s="6"/>
      <c r="E9" s="6"/>
      <c r="F9" s="6"/>
      <c r="G9" s="5"/>
      <c r="H9" s="2"/>
      <c r="I9" s="2" t="s">
        <v>110</v>
      </c>
    </row>
    <row r="10" spans="1:10" ht="90">
      <c r="A10" s="9" t="s">
        <v>2</v>
      </c>
      <c r="B10" s="9" t="s">
        <v>3</v>
      </c>
      <c r="C10" s="10" t="s">
        <v>5</v>
      </c>
      <c r="D10" s="10" t="s">
        <v>6</v>
      </c>
      <c r="E10" s="10" t="s">
        <v>7</v>
      </c>
      <c r="F10" s="10" t="s">
        <v>8</v>
      </c>
      <c r="G10" s="9" t="s">
        <v>9</v>
      </c>
      <c r="H10" s="9" t="s">
        <v>10</v>
      </c>
      <c r="I10" s="9" t="s">
        <v>11</v>
      </c>
    </row>
    <row r="11" spans="1:10">
      <c r="A11" s="17">
        <v>1</v>
      </c>
      <c r="B11" s="15" t="s">
        <v>87</v>
      </c>
      <c r="C11" s="19" t="s">
        <v>12</v>
      </c>
      <c r="D11" s="19" t="s">
        <v>13</v>
      </c>
      <c r="E11" s="19"/>
      <c r="F11" s="19"/>
      <c r="G11" s="40">
        <f>SUM(G12+G18+G37+G43)</f>
        <v>2745450</v>
      </c>
      <c r="H11" s="40">
        <f>SUM(H12+H18+H37+H43)</f>
        <v>2745450</v>
      </c>
      <c r="I11" s="40">
        <f>SUM(I12+I18+I37+I43)</f>
        <v>2745450</v>
      </c>
    </row>
    <row r="12" spans="1:10" ht="60">
      <c r="A12" s="17">
        <v>2</v>
      </c>
      <c r="B12" s="18" t="s">
        <v>96</v>
      </c>
      <c r="C12" s="19" t="s">
        <v>12</v>
      </c>
      <c r="D12" s="19" t="s">
        <v>14</v>
      </c>
      <c r="E12" s="19"/>
      <c r="F12" s="19"/>
      <c r="G12" s="13">
        <f>SUM(G13)</f>
        <v>472656</v>
      </c>
      <c r="H12" s="13">
        <f>SUM(H13)</f>
        <v>472656</v>
      </c>
      <c r="I12" s="13">
        <f>SUM(I13)</f>
        <v>472656</v>
      </c>
    </row>
    <row r="13" spans="1:10" ht="30">
      <c r="A13" s="17">
        <v>3</v>
      </c>
      <c r="B13" s="18" t="s">
        <v>15</v>
      </c>
      <c r="C13" s="19" t="s">
        <v>12</v>
      </c>
      <c r="D13" s="19" t="s">
        <v>14</v>
      </c>
      <c r="E13" s="19" t="s">
        <v>16</v>
      </c>
      <c r="F13" s="19"/>
      <c r="G13" s="13">
        <f>G14</f>
        <v>472656</v>
      </c>
      <c r="H13" s="13">
        <f t="shared" ref="H13:I16" si="0">H14</f>
        <v>472656</v>
      </c>
      <c r="I13" s="13">
        <f t="shared" si="0"/>
        <v>472656</v>
      </c>
    </row>
    <row r="14" spans="1:10" ht="30">
      <c r="A14" s="17">
        <v>4</v>
      </c>
      <c r="B14" s="18" t="s">
        <v>107</v>
      </c>
      <c r="C14" s="19" t="s">
        <v>12</v>
      </c>
      <c r="D14" s="19" t="s">
        <v>14</v>
      </c>
      <c r="E14" s="19" t="s">
        <v>18</v>
      </c>
      <c r="F14" s="19"/>
      <c r="G14" s="13">
        <f>G15</f>
        <v>472656</v>
      </c>
      <c r="H14" s="13">
        <f t="shared" si="0"/>
        <v>472656</v>
      </c>
      <c r="I14" s="13">
        <f t="shared" si="0"/>
        <v>472656</v>
      </c>
    </row>
    <row r="15" spans="1:10" ht="60">
      <c r="A15" s="17">
        <v>5</v>
      </c>
      <c r="B15" s="18" t="s">
        <v>19</v>
      </c>
      <c r="C15" s="19" t="s">
        <v>12</v>
      </c>
      <c r="D15" s="19" t="s">
        <v>14</v>
      </c>
      <c r="E15" s="19" t="s">
        <v>20</v>
      </c>
      <c r="F15" s="19"/>
      <c r="G15" s="13">
        <f>G16</f>
        <v>472656</v>
      </c>
      <c r="H15" s="13">
        <f t="shared" si="0"/>
        <v>472656</v>
      </c>
      <c r="I15" s="13">
        <f t="shared" si="0"/>
        <v>472656</v>
      </c>
    </row>
    <row r="16" spans="1:10" ht="105">
      <c r="A16" s="17">
        <v>6</v>
      </c>
      <c r="B16" s="18" t="s">
        <v>21</v>
      </c>
      <c r="C16" s="19" t="s">
        <v>12</v>
      </c>
      <c r="D16" s="19" t="s">
        <v>14</v>
      </c>
      <c r="E16" s="19"/>
      <c r="F16" s="19" t="s">
        <v>22</v>
      </c>
      <c r="G16" s="13">
        <f>G17</f>
        <v>472656</v>
      </c>
      <c r="H16" s="13">
        <f t="shared" si="0"/>
        <v>472656</v>
      </c>
      <c r="I16" s="13">
        <f t="shared" si="0"/>
        <v>472656</v>
      </c>
    </row>
    <row r="17" spans="1:9" ht="45">
      <c r="A17" s="17">
        <v>7</v>
      </c>
      <c r="B17" s="18" t="s">
        <v>23</v>
      </c>
      <c r="C17" s="19" t="s">
        <v>12</v>
      </c>
      <c r="D17" s="19" t="s">
        <v>14</v>
      </c>
      <c r="E17" s="19"/>
      <c r="F17" s="19" t="s">
        <v>24</v>
      </c>
      <c r="G17" s="13">
        <v>472656</v>
      </c>
      <c r="H17" s="13">
        <v>472656</v>
      </c>
      <c r="I17" s="13">
        <v>472656</v>
      </c>
    </row>
    <row r="18" spans="1:9" ht="90">
      <c r="A18" s="17">
        <v>8</v>
      </c>
      <c r="B18" s="18" t="s">
        <v>25</v>
      </c>
      <c r="C18" s="19" t="s">
        <v>12</v>
      </c>
      <c r="D18" s="19" t="s">
        <v>26</v>
      </c>
      <c r="E18" s="19"/>
      <c r="F18" s="19"/>
      <c r="G18" s="13">
        <f>G19+G27</f>
        <v>2056704</v>
      </c>
      <c r="H18" s="13">
        <f>H19+H27</f>
        <v>2056704</v>
      </c>
      <c r="I18" s="13">
        <f>I19+I27</f>
        <v>2056704</v>
      </c>
    </row>
    <row r="19" spans="1:9" ht="75">
      <c r="A19" s="17">
        <v>9</v>
      </c>
      <c r="B19" s="35" t="s">
        <v>111</v>
      </c>
      <c r="C19" s="19" t="s">
        <v>12</v>
      </c>
      <c r="D19" s="19" t="s">
        <v>26</v>
      </c>
      <c r="E19" s="19" t="s">
        <v>41</v>
      </c>
      <c r="F19" s="39"/>
      <c r="G19" s="13">
        <f>SUM(G20)</f>
        <v>26307</v>
      </c>
      <c r="H19" s="13">
        <f>SUM(H20)</f>
        <v>26307</v>
      </c>
      <c r="I19" s="13">
        <f>SUM(I20)</f>
        <v>26307</v>
      </c>
    </row>
    <row r="20" spans="1:9" ht="30">
      <c r="A20" s="17">
        <v>10</v>
      </c>
      <c r="B20" s="15" t="s">
        <v>134</v>
      </c>
      <c r="C20" s="19" t="s">
        <v>12</v>
      </c>
      <c r="D20" s="19" t="s">
        <v>26</v>
      </c>
      <c r="E20" s="19" t="s">
        <v>47</v>
      </c>
      <c r="F20" s="39"/>
      <c r="G20" s="13">
        <f>G21+G24</f>
        <v>26307</v>
      </c>
      <c r="H20" s="13">
        <f>H21+H24</f>
        <v>26307</v>
      </c>
      <c r="I20" s="13">
        <f>I21+I24</f>
        <v>26307</v>
      </c>
    </row>
    <row r="21" spans="1:9" ht="120">
      <c r="A21" s="17">
        <v>11</v>
      </c>
      <c r="B21" s="15" t="s">
        <v>135</v>
      </c>
      <c r="C21" s="19" t="s">
        <v>12</v>
      </c>
      <c r="D21" s="19" t="s">
        <v>26</v>
      </c>
      <c r="E21" s="19" t="s">
        <v>136</v>
      </c>
      <c r="F21" s="38"/>
      <c r="G21" s="13">
        <f t="shared" ref="G21:I22" si="1">SUM(G22)</f>
        <v>2640</v>
      </c>
      <c r="H21" s="13">
        <f t="shared" si="1"/>
        <v>2640</v>
      </c>
      <c r="I21" s="13">
        <f t="shared" si="1"/>
        <v>2640</v>
      </c>
    </row>
    <row r="22" spans="1:9">
      <c r="A22" s="17">
        <v>12</v>
      </c>
      <c r="B22" s="12" t="s">
        <v>71</v>
      </c>
      <c r="C22" s="19" t="s">
        <v>12</v>
      </c>
      <c r="D22" s="19" t="s">
        <v>26</v>
      </c>
      <c r="E22" s="19" t="s">
        <v>136</v>
      </c>
      <c r="F22" s="38" t="s">
        <v>72</v>
      </c>
      <c r="G22" s="13">
        <f t="shared" si="1"/>
        <v>2640</v>
      </c>
      <c r="H22" s="13">
        <f t="shared" si="1"/>
        <v>2640</v>
      </c>
      <c r="I22" s="13">
        <f t="shared" si="1"/>
        <v>2640</v>
      </c>
    </row>
    <row r="23" spans="1:9" ht="32.25" thickBot="1">
      <c r="A23" s="17">
        <v>13</v>
      </c>
      <c r="B23" s="4" t="s">
        <v>147</v>
      </c>
      <c r="C23" s="19" t="s">
        <v>12</v>
      </c>
      <c r="D23" s="19" t="s">
        <v>26</v>
      </c>
      <c r="E23" s="19" t="s">
        <v>136</v>
      </c>
      <c r="F23" s="38" t="s">
        <v>146</v>
      </c>
      <c r="G23" s="13">
        <v>2640</v>
      </c>
      <c r="H23" s="13">
        <v>2640</v>
      </c>
      <c r="I23" s="13">
        <v>2640</v>
      </c>
    </row>
    <row r="24" spans="1:9" ht="120">
      <c r="A24" s="17">
        <v>14</v>
      </c>
      <c r="B24" s="15" t="s">
        <v>137</v>
      </c>
      <c r="C24" s="19" t="s">
        <v>12</v>
      </c>
      <c r="D24" s="19" t="s">
        <v>26</v>
      </c>
      <c r="E24" s="19" t="s">
        <v>138</v>
      </c>
      <c r="F24" s="19"/>
      <c r="G24" s="13">
        <f>SUM(G25)</f>
        <v>23667</v>
      </c>
      <c r="H24" s="13">
        <f>SUM(H25)</f>
        <v>23667</v>
      </c>
      <c r="I24" s="13">
        <f>SUM(I25)</f>
        <v>23667</v>
      </c>
    </row>
    <row r="25" spans="1:9">
      <c r="A25" s="17">
        <v>15</v>
      </c>
      <c r="B25" s="12" t="s">
        <v>71</v>
      </c>
      <c r="C25" s="19" t="s">
        <v>12</v>
      </c>
      <c r="D25" s="19" t="s">
        <v>26</v>
      </c>
      <c r="E25" s="19" t="s">
        <v>138</v>
      </c>
      <c r="F25" s="19" t="s">
        <v>72</v>
      </c>
      <c r="G25" s="13">
        <f>G26</f>
        <v>23667</v>
      </c>
      <c r="H25" s="13">
        <f>H26</f>
        <v>23667</v>
      </c>
      <c r="I25" s="13">
        <f>I26</f>
        <v>23667</v>
      </c>
    </row>
    <row r="26" spans="1:9" ht="32.25" thickBot="1">
      <c r="A26" s="17">
        <v>16</v>
      </c>
      <c r="B26" s="4" t="s">
        <v>147</v>
      </c>
      <c r="C26" s="19" t="s">
        <v>12</v>
      </c>
      <c r="D26" s="19" t="s">
        <v>26</v>
      </c>
      <c r="E26" s="19" t="s">
        <v>138</v>
      </c>
      <c r="F26" s="19" t="s">
        <v>146</v>
      </c>
      <c r="G26" s="13">
        <v>23667</v>
      </c>
      <c r="H26" s="13">
        <v>23667</v>
      </c>
      <c r="I26" s="13">
        <v>23667</v>
      </c>
    </row>
    <row r="27" spans="1:9" ht="30">
      <c r="A27" s="17">
        <v>17</v>
      </c>
      <c r="B27" s="18" t="s">
        <v>15</v>
      </c>
      <c r="C27" s="19" t="s">
        <v>12</v>
      </c>
      <c r="D27" s="19" t="s">
        <v>26</v>
      </c>
      <c r="E27" s="19" t="s">
        <v>16</v>
      </c>
      <c r="F27" s="19"/>
      <c r="G27" s="13">
        <f>SUM(G28)</f>
        <v>2030397</v>
      </c>
      <c r="H27" s="13">
        <f>SUM(H28)</f>
        <v>2030397</v>
      </c>
      <c r="I27" s="13">
        <f>SUM(I28)</f>
        <v>2030397</v>
      </c>
    </row>
    <row r="28" spans="1:9" ht="30">
      <c r="A28" s="17">
        <v>18</v>
      </c>
      <c r="B28" s="18" t="s">
        <v>107</v>
      </c>
      <c r="C28" s="19" t="s">
        <v>12</v>
      </c>
      <c r="D28" s="19" t="s">
        <v>26</v>
      </c>
      <c r="E28" s="19" t="s">
        <v>18</v>
      </c>
      <c r="F28" s="19"/>
      <c r="G28" s="13">
        <f>G29+G34</f>
        <v>2030397</v>
      </c>
      <c r="H28" s="13">
        <f>H29+H34</f>
        <v>2030397</v>
      </c>
      <c r="I28" s="13">
        <f>I29+I34</f>
        <v>2030397</v>
      </c>
    </row>
    <row r="29" spans="1:9" ht="75">
      <c r="A29" s="17">
        <v>19</v>
      </c>
      <c r="B29" s="18" t="s">
        <v>27</v>
      </c>
      <c r="C29" s="19" t="s">
        <v>12</v>
      </c>
      <c r="D29" s="19" t="s">
        <v>26</v>
      </c>
      <c r="E29" s="19" t="s">
        <v>28</v>
      </c>
      <c r="F29" s="19"/>
      <c r="G29" s="13">
        <f>G30+G32</f>
        <v>2027197</v>
      </c>
      <c r="H29" s="13">
        <f>H30+H32</f>
        <v>2027197</v>
      </c>
      <c r="I29" s="13">
        <f>I30+I32</f>
        <v>2027197</v>
      </c>
    </row>
    <row r="30" spans="1:9" ht="105">
      <c r="A30" s="17">
        <v>20</v>
      </c>
      <c r="B30" s="18" t="s">
        <v>21</v>
      </c>
      <c r="C30" s="19" t="s">
        <v>12</v>
      </c>
      <c r="D30" s="19" t="s">
        <v>26</v>
      </c>
      <c r="E30" s="19" t="s">
        <v>28</v>
      </c>
      <c r="F30" s="19" t="s">
        <v>22</v>
      </c>
      <c r="G30" s="13">
        <f>SUM(G31)</f>
        <v>1252000</v>
      </c>
      <c r="H30" s="13">
        <f>SUM(H31)</f>
        <v>1252000</v>
      </c>
      <c r="I30" s="13">
        <f>SUM(I31)</f>
        <v>1252000</v>
      </c>
    </row>
    <row r="31" spans="1:9" ht="45">
      <c r="A31" s="17">
        <v>21</v>
      </c>
      <c r="B31" s="18" t="s">
        <v>23</v>
      </c>
      <c r="C31" s="19" t="s">
        <v>12</v>
      </c>
      <c r="D31" s="19" t="s">
        <v>26</v>
      </c>
      <c r="E31" s="19" t="s">
        <v>28</v>
      </c>
      <c r="F31" s="19" t="s">
        <v>24</v>
      </c>
      <c r="G31" s="13">
        <v>1252000</v>
      </c>
      <c r="H31" s="13">
        <v>1252000</v>
      </c>
      <c r="I31" s="13">
        <v>1252000</v>
      </c>
    </row>
    <row r="32" spans="1:9" ht="45">
      <c r="A32" s="17">
        <v>22</v>
      </c>
      <c r="B32" s="18" t="s">
        <v>29</v>
      </c>
      <c r="C32" s="19" t="s">
        <v>12</v>
      </c>
      <c r="D32" s="19" t="s">
        <v>26</v>
      </c>
      <c r="E32" s="19" t="s">
        <v>28</v>
      </c>
      <c r="F32" s="19" t="s">
        <v>30</v>
      </c>
      <c r="G32" s="13">
        <f>SUM(G33)</f>
        <v>775197</v>
      </c>
      <c r="H32" s="13">
        <f>SUM(H33)</f>
        <v>775197</v>
      </c>
      <c r="I32" s="13">
        <f>SUM(I33)</f>
        <v>775197</v>
      </c>
    </row>
    <row r="33" spans="1:9" ht="45">
      <c r="A33" s="17">
        <v>23</v>
      </c>
      <c r="B33" s="18" t="s">
        <v>31</v>
      </c>
      <c r="C33" s="19" t="s">
        <v>12</v>
      </c>
      <c r="D33" s="19" t="s">
        <v>26</v>
      </c>
      <c r="E33" s="19" t="s">
        <v>28</v>
      </c>
      <c r="F33" s="19" t="s">
        <v>32</v>
      </c>
      <c r="G33" s="13">
        <v>775197</v>
      </c>
      <c r="H33" s="13">
        <v>775197</v>
      </c>
      <c r="I33" s="13">
        <v>775197</v>
      </c>
    </row>
    <row r="34" spans="1:9" ht="120">
      <c r="A34" s="17">
        <v>24</v>
      </c>
      <c r="B34" s="18" t="s">
        <v>33</v>
      </c>
      <c r="C34" s="19" t="s">
        <v>12</v>
      </c>
      <c r="D34" s="19" t="s">
        <v>26</v>
      </c>
      <c r="E34" s="19" t="s">
        <v>34</v>
      </c>
      <c r="F34" s="19"/>
      <c r="G34" s="13">
        <f>SUM(G35)</f>
        <v>3200</v>
      </c>
      <c r="H34" s="13">
        <f>SUM(H35)</f>
        <v>3200</v>
      </c>
      <c r="I34" s="13">
        <f>SUM(I35)</f>
        <v>3200</v>
      </c>
    </row>
    <row r="35" spans="1:9" ht="45">
      <c r="A35" s="17">
        <v>25</v>
      </c>
      <c r="B35" s="18" t="s">
        <v>29</v>
      </c>
      <c r="C35" s="19" t="s">
        <v>12</v>
      </c>
      <c r="D35" s="19" t="s">
        <v>26</v>
      </c>
      <c r="E35" s="19" t="s">
        <v>34</v>
      </c>
      <c r="F35" s="19" t="s">
        <v>30</v>
      </c>
      <c r="G35" s="13">
        <f>G36</f>
        <v>3200</v>
      </c>
      <c r="H35" s="13">
        <f>H36</f>
        <v>3200</v>
      </c>
      <c r="I35" s="13">
        <f>I36</f>
        <v>3200</v>
      </c>
    </row>
    <row r="36" spans="1:9" ht="45">
      <c r="A36" s="17">
        <v>26</v>
      </c>
      <c r="B36" s="18" t="s">
        <v>31</v>
      </c>
      <c r="C36" s="19" t="s">
        <v>12</v>
      </c>
      <c r="D36" s="19" t="s">
        <v>26</v>
      </c>
      <c r="E36" s="19" t="s">
        <v>34</v>
      </c>
      <c r="F36" s="19" t="s">
        <v>32</v>
      </c>
      <c r="G36" s="13">
        <v>3200</v>
      </c>
      <c r="H36" s="13">
        <v>3200</v>
      </c>
      <c r="I36" s="13">
        <v>3200</v>
      </c>
    </row>
    <row r="37" spans="1:9">
      <c r="A37" s="17">
        <v>27</v>
      </c>
      <c r="B37" s="18" t="s">
        <v>35</v>
      </c>
      <c r="C37" s="19" t="s">
        <v>12</v>
      </c>
      <c r="D37" s="19" t="s">
        <v>36</v>
      </c>
      <c r="E37" s="19"/>
      <c r="F37" s="19"/>
      <c r="G37" s="13">
        <f>SUM(G38)</f>
        <v>19200</v>
      </c>
      <c r="H37" s="13">
        <f>SUM(H38)</f>
        <v>19200</v>
      </c>
      <c r="I37" s="13">
        <f>SUM(I38)</f>
        <v>19200</v>
      </c>
    </row>
    <row r="38" spans="1:9" ht="30">
      <c r="A38" s="17">
        <v>28</v>
      </c>
      <c r="B38" s="18" t="s">
        <v>15</v>
      </c>
      <c r="C38" s="19" t="s">
        <v>12</v>
      </c>
      <c r="D38" s="19" t="s">
        <v>36</v>
      </c>
      <c r="E38" s="19" t="s">
        <v>16</v>
      </c>
      <c r="F38" s="19"/>
      <c r="G38" s="13">
        <f t="shared" ref="G38:I41" si="2">G39</f>
        <v>19200</v>
      </c>
      <c r="H38" s="13">
        <f t="shared" si="2"/>
        <v>19200</v>
      </c>
      <c r="I38" s="13">
        <f t="shared" si="2"/>
        <v>19200</v>
      </c>
    </row>
    <row r="39" spans="1:9" ht="30">
      <c r="A39" s="17">
        <v>29</v>
      </c>
      <c r="B39" s="18" t="s">
        <v>17</v>
      </c>
      <c r="C39" s="19" t="s">
        <v>12</v>
      </c>
      <c r="D39" s="19" t="s">
        <v>36</v>
      </c>
      <c r="E39" s="19" t="s">
        <v>18</v>
      </c>
      <c r="F39" s="19"/>
      <c r="G39" s="13">
        <f t="shared" si="2"/>
        <v>19200</v>
      </c>
      <c r="H39" s="13">
        <f t="shared" si="2"/>
        <v>19200</v>
      </c>
      <c r="I39" s="13">
        <f t="shared" si="2"/>
        <v>19200</v>
      </c>
    </row>
    <row r="40" spans="1:9" ht="45">
      <c r="A40" s="17">
        <v>30</v>
      </c>
      <c r="B40" s="18" t="s">
        <v>37</v>
      </c>
      <c r="C40" s="19" t="s">
        <v>12</v>
      </c>
      <c r="D40" s="19" t="s">
        <v>36</v>
      </c>
      <c r="E40" s="19" t="s">
        <v>38</v>
      </c>
      <c r="F40" s="19"/>
      <c r="G40" s="13">
        <f t="shared" si="2"/>
        <v>19200</v>
      </c>
      <c r="H40" s="13">
        <f t="shared" si="2"/>
        <v>19200</v>
      </c>
      <c r="I40" s="13">
        <f t="shared" si="2"/>
        <v>19200</v>
      </c>
    </row>
    <row r="41" spans="1:9" ht="45">
      <c r="A41" s="17">
        <v>31</v>
      </c>
      <c r="B41" s="18" t="s">
        <v>29</v>
      </c>
      <c r="C41" s="19" t="s">
        <v>12</v>
      </c>
      <c r="D41" s="19" t="s">
        <v>36</v>
      </c>
      <c r="E41" s="19" t="s">
        <v>38</v>
      </c>
      <c r="F41" s="19" t="s">
        <v>30</v>
      </c>
      <c r="G41" s="13">
        <f>G42</f>
        <v>19200</v>
      </c>
      <c r="H41" s="13">
        <f t="shared" si="2"/>
        <v>19200</v>
      </c>
      <c r="I41" s="13">
        <f t="shared" si="2"/>
        <v>19200</v>
      </c>
    </row>
    <row r="42" spans="1:9" ht="45">
      <c r="A42" s="17">
        <v>32</v>
      </c>
      <c r="B42" s="18" t="s">
        <v>31</v>
      </c>
      <c r="C42" s="19" t="s">
        <v>12</v>
      </c>
      <c r="D42" s="19" t="s">
        <v>36</v>
      </c>
      <c r="E42" s="19" t="s">
        <v>38</v>
      </c>
      <c r="F42" s="19" t="s">
        <v>32</v>
      </c>
      <c r="G42" s="13">
        <v>19200</v>
      </c>
      <c r="H42" s="13">
        <v>19200</v>
      </c>
      <c r="I42" s="13">
        <v>19200</v>
      </c>
    </row>
    <row r="43" spans="1:9" ht="30">
      <c r="A43" s="17">
        <v>33</v>
      </c>
      <c r="B43" s="18" t="s">
        <v>39</v>
      </c>
      <c r="C43" s="19" t="s">
        <v>12</v>
      </c>
      <c r="D43" s="19" t="s">
        <v>40</v>
      </c>
      <c r="E43" s="19"/>
      <c r="F43" s="19"/>
      <c r="G43" s="13">
        <f>SUM(G44)</f>
        <v>196890</v>
      </c>
      <c r="H43" s="13">
        <f>SUM(H44)</f>
        <v>196890</v>
      </c>
      <c r="I43" s="13">
        <f>SUM(I44)</f>
        <v>196890</v>
      </c>
    </row>
    <row r="44" spans="1:9" ht="75">
      <c r="A44" s="17">
        <v>34</v>
      </c>
      <c r="B44" s="35" t="s">
        <v>111</v>
      </c>
      <c r="C44" s="19" t="s">
        <v>12</v>
      </c>
      <c r="D44" s="19" t="s">
        <v>40</v>
      </c>
      <c r="E44" s="19" t="s">
        <v>41</v>
      </c>
      <c r="F44" s="19"/>
      <c r="G44" s="13">
        <f>G45+G49</f>
        <v>196890</v>
      </c>
      <c r="H44" s="13">
        <f>H45+H49</f>
        <v>196890</v>
      </c>
      <c r="I44" s="13">
        <f>I45+I49</f>
        <v>196890</v>
      </c>
    </row>
    <row r="45" spans="1:9" ht="45">
      <c r="A45" s="17">
        <v>35</v>
      </c>
      <c r="B45" s="35" t="s">
        <v>112</v>
      </c>
      <c r="C45" s="19" t="s">
        <v>12</v>
      </c>
      <c r="D45" s="19" t="s">
        <v>40</v>
      </c>
      <c r="E45" s="19" t="s">
        <v>61</v>
      </c>
      <c r="F45" s="19"/>
      <c r="G45" s="13">
        <f>SUM(G46)</f>
        <v>93490</v>
      </c>
      <c r="H45" s="13">
        <f>SUM(H46)</f>
        <v>93490</v>
      </c>
      <c r="I45" s="13">
        <f>SUM(I46)</f>
        <v>93490</v>
      </c>
    </row>
    <row r="46" spans="1:9" ht="135">
      <c r="A46" s="17">
        <v>36</v>
      </c>
      <c r="B46" s="35" t="s">
        <v>113</v>
      </c>
      <c r="C46" s="19" t="s">
        <v>12</v>
      </c>
      <c r="D46" s="19" t="s">
        <v>40</v>
      </c>
      <c r="E46" s="19" t="s">
        <v>114</v>
      </c>
      <c r="F46" s="19"/>
      <c r="G46" s="13">
        <f>G47</f>
        <v>93490</v>
      </c>
      <c r="H46" s="13">
        <f>H47</f>
        <v>93490</v>
      </c>
      <c r="I46" s="13">
        <f>I47</f>
        <v>93490</v>
      </c>
    </row>
    <row r="47" spans="1:9" ht="45">
      <c r="A47" s="17">
        <v>37</v>
      </c>
      <c r="B47" s="18" t="s">
        <v>29</v>
      </c>
      <c r="C47" s="19" t="s">
        <v>12</v>
      </c>
      <c r="D47" s="19" t="s">
        <v>40</v>
      </c>
      <c r="E47" s="19" t="s">
        <v>114</v>
      </c>
      <c r="F47" s="19" t="s">
        <v>30</v>
      </c>
      <c r="G47" s="13">
        <f>SUM(G48)</f>
        <v>93490</v>
      </c>
      <c r="H47" s="13">
        <f>SUM(H48)</f>
        <v>93490</v>
      </c>
      <c r="I47" s="13">
        <f>SUM(I48)</f>
        <v>93490</v>
      </c>
    </row>
    <row r="48" spans="1:9" ht="45">
      <c r="A48" s="17">
        <v>38</v>
      </c>
      <c r="B48" s="18" t="s">
        <v>31</v>
      </c>
      <c r="C48" s="19" t="s">
        <v>12</v>
      </c>
      <c r="D48" s="19" t="s">
        <v>40</v>
      </c>
      <c r="E48" s="19" t="s">
        <v>114</v>
      </c>
      <c r="F48" s="19" t="s">
        <v>32</v>
      </c>
      <c r="G48" s="13">
        <v>93490</v>
      </c>
      <c r="H48" s="13">
        <v>93490</v>
      </c>
      <c r="I48" s="13">
        <v>93490</v>
      </c>
    </row>
    <row r="49" spans="1:12" ht="45">
      <c r="A49" s="17">
        <v>39</v>
      </c>
      <c r="B49" s="35" t="s">
        <v>115</v>
      </c>
      <c r="C49" s="19" t="s">
        <v>12</v>
      </c>
      <c r="D49" s="19" t="s">
        <v>40</v>
      </c>
      <c r="E49" s="19" t="s">
        <v>42</v>
      </c>
      <c r="F49" s="19"/>
      <c r="G49" s="13">
        <f>G50+G53</f>
        <v>103400</v>
      </c>
      <c r="H49" s="13">
        <f>H50+H53</f>
        <v>103400</v>
      </c>
      <c r="I49" s="13">
        <f>I50+I53</f>
        <v>103400</v>
      </c>
    </row>
    <row r="50" spans="1:12" ht="135">
      <c r="A50" s="17">
        <v>40</v>
      </c>
      <c r="B50" s="35" t="s">
        <v>120</v>
      </c>
      <c r="C50" s="19" t="s">
        <v>12</v>
      </c>
      <c r="D50" s="19" t="s">
        <v>40</v>
      </c>
      <c r="E50" s="19" t="s">
        <v>117</v>
      </c>
      <c r="F50" s="19"/>
      <c r="G50" s="13">
        <f t="shared" ref="G50:I51" si="3">G51</f>
        <v>65000</v>
      </c>
      <c r="H50" s="13">
        <f t="shared" si="3"/>
        <v>65000</v>
      </c>
      <c r="I50" s="13">
        <f t="shared" si="3"/>
        <v>65000</v>
      </c>
    </row>
    <row r="51" spans="1:12">
      <c r="A51" s="17">
        <v>41</v>
      </c>
      <c r="B51" s="36" t="s">
        <v>43</v>
      </c>
      <c r="C51" s="19" t="s">
        <v>12</v>
      </c>
      <c r="D51" s="19" t="s">
        <v>40</v>
      </c>
      <c r="E51" s="19" t="s">
        <v>117</v>
      </c>
      <c r="F51" s="19" t="s">
        <v>44</v>
      </c>
      <c r="G51" s="13">
        <f t="shared" si="3"/>
        <v>65000</v>
      </c>
      <c r="H51" s="13">
        <f t="shared" si="3"/>
        <v>65000</v>
      </c>
      <c r="I51" s="13">
        <f t="shared" si="3"/>
        <v>65000</v>
      </c>
    </row>
    <row r="52" spans="1:12" ht="30">
      <c r="A52" s="17">
        <v>42</v>
      </c>
      <c r="B52" s="36" t="s">
        <v>116</v>
      </c>
      <c r="C52" s="19" t="s">
        <v>12</v>
      </c>
      <c r="D52" s="19" t="s">
        <v>40</v>
      </c>
      <c r="E52" s="19" t="s">
        <v>117</v>
      </c>
      <c r="F52" s="19" t="s">
        <v>46</v>
      </c>
      <c r="G52" s="13">
        <v>65000</v>
      </c>
      <c r="H52" s="13">
        <v>65000</v>
      </c>
      <c r="I52" s="13">
        <v>65000</v>
      </c>
    </row>
    <row r="53" spans="1:12" ht="165">
      <c r="A53" s="17">
        <v>43</v>
      </c>
      <c r="B53" s="31" t="s">
        <v>149</v>
      </c>
      <c r="C53" s="19" t="s">
        <v>12</v>
      </c>
      <c r="D53" s="19" t="s">
        <v>40</v>
      </c>
      <c r="E53" s="19" t="s">
        <v>148</v>
      </c>
      <c r="F53" s="19"/>
      <c r="G53" s="13">
        <f>SUM(G54)</f>
        <v>38400</v>
      </c>
      <c r="H53" s="13">
        <f>SUM(H54)</f>
        <v>38400</v>
      </c>
      <c r="I53" s="13">
        <f>SUM(I54)</f>
        <v>38400</v>
      </c>
    </row>
    <row r="54" spans="1:12" ht="45">
      <c r="A54" s="17">
        <v>44</v>
      </c>
      <c r="B54" s="18" t="s">
        <v>29</v>
      </c>
      <c r="C54" s="19" t="s">
        <v>12</v>
      </c>
      <c r="D54" s="19" t="s">
        <v>40</v>
      </c>
      <c r="E54" s="19" t="s">
        <v>148</v>
      </c>
      <c r="F54" s="19" t="s">
        <v>30</v>
      </c>
      <c r="G54" s="13">
        <f>G55</f>
        <v>38400</v>
      </c>
      <c r="H54" s="13">
        <f>H55</f>
        <v>38400</v>
      </c>
      <c r="I54" s="13">
        <f>I55</f>
        <v>38400</v>
      </c>
    </row>
    <row r="55" spans="1:12" ht="45">
      <c r="A55" s="17">
        <v>45</v>
      </c>
      <c r="B55" s="18" t="s">
        <v>31</v>
      </c>
      <c r="C55" s="19" t="s">
        <v>12</v>
      </c>
      <c r="D55" s="19" t="s">
        <v>40</v>
      </c>
      <c r="E55" s="19" t="s">
        <v>148</v>
      </c>
      <c r="F55" s="19" t="s">
        <v>32</v>
      </c>
      <c r="G55" s="13">
        <v>38400</v>
      </c>
      <c r="H55" s="13">
        <v>38400</v>
      </c>
      <c r="I55" s="13">
        <v>38400</v>
      </c>
    </row>
    <row r="56" spans="1:12">
      <c r="A56" s="17">
        <v>46</v>
      </c>
      <c r="B56" s="37" t="s">
        <v>48</v>
      </c>
      <c r="C56" s="19" t="s">
        <v>14</v>
      </c>
      <c r="D56" s="19" t="s">
        <v>13</v>
      </c>
      <c r="E56" s="38"/>
      <c r="F56" s="38"/>
      <c r="G56" s="13">
        <f>SUM(G57)</f>
        <v>76900</v>
      </c>
      <c r="H56" s="13">
        <f>SUM(H57)</f>
        <v>76700</v>
      </c>
      <c r="I56" s="13">
        <f>SUM(I57)</f>
        <v>76700</v>
      </c>
    </row>
    <row r="57" spans="1:12">
      <c r="A57" s="17">
        <v>47</v>
      </c>
      <c r="B57" s="37" t="s">
        <v>49</v>
      </c>
      <c r="C57" s="19" t="s">
        <v>14</v>
      </c>
      <c r="D57" s="19" t="s">
        <v>50</v>
      </c>
      <c r="E57" s="38"/>
      <c r="F57" s="38"/>
      <c r="G57" s="13">
        <f>G58</f>
        <v>76900</v>
      </c>
      <c r="H57" s="13">
        <f t="shared" ref="H57:I59" si="4">H58</f>
        <v>76700</v>
      </c>
      <c r="I57" s="13">
        <f t="shared" si="4"/>
        <v>76700</v>
      </c>
    </row>
    <row r="58" spans="1:12" ht="30">
      <c r="A58" s="17">
        <v>48</v>
      </c>
      <c r="B58" s="18" t="s">
        <v>15</v>
      </c>
      <c r="C58" s="19" t="s">
        <v>14</v>
      </c>
      <c r="D58" s="19" t="s">
        <v>50</v>
      </c>
      <c r="E58" s="19" t="s">
        <v>16</v>
      </c>
      <c r="F58" s="38"/>
      <c r="G58" s="13">
        <f>G59</f>
        <v>76900</v>
      </c>
      <c r="H58" s="13">
        <f t="shared" si="4"/>
        <v>76700</v>
      </c>
      <c r="I58" s="13">
        <f t="shared" si="4"/>
        <v>76700</v>
      </c>
    </row>
    <row r="59" spans="1:12" ht="30">
      <c r="A59" s="17">
        <v>49</v>
      </c>
      <c r="B59" s="18" t="s">
        <v>107</v>
      </c>
      <c r="C59" s="19" t="s">
        <v>14</v>
      </c>
      <c r="D59" s="19" t="s">
        <v>50</v>
      </c>
      <c r="E59" s="19" t="s">
        <v>18</v>
      </c>
      <c r="F59" s="38"/>
      <c r="G59" s="13">
        <f>G60</f>
        <v>76900</v>
      </c>
      <c r="H59" s="13">
        <f t="shared" si="4"/>
        <v>76700</v>
      </c>
      <c r="I59" s="13">
        <f t="shared" si="4"/>
        <v>76700</v>
      </c>
      <c r="K59" s="24"/>
      <c r="L59" s="25"/>
    </row>
    <row r="60" spans="1:12">
      <c r="A60" s="112">
        <v>50</v>
      </c>
      <c r="B60" s="114" t="s">
        <v>51</v>
      </c>
      <c r="C60" s="115" t="s">
        <v>14</v>
      </c>
      <c r="D60" s="115" t="s">
        <v>50</v>
      </c>
      <c r="E60" s="115" t="s">
        <v>52</v>
      </c>
      <c r="F60" s="115"/>
      <c r="G60" s="110">
        <f>G62+G64</f>
        <v>76900</v>
      </c>
      <c r="H60" s="110">
        <f>H62+H64</f>
        <v>76700</v>
      </c>
      <c r="I60" s="110">
        <f>I62+I64</f>
        <v>76700</v>
      </c>
    </row>
    <row r="61" spans="1:12">
      <c r="A61" s="113"/>
      <c r="B61" s="114"/>
      <c r="C61" s="115"/>
      <c r="D61" s="115"/>
      <c r="E61" s="115"/>
      <c r="F61" s="115"/>
      <c r="G61" s="110"/>
      <c r="H61" s="110"/>
      <c r="I61" s="110"/>
    </row>
    <row r="62" spans="1:12" ht="105">
      <c r="A62" s="17">
        <v>51</v>
      </c>
      <c r="B62" s="18" t="s">
        <v>21</v>
      </c>
      <c r="C62" s="19" t="s">
        <v>14</v>
      </c>
      <c r="D62" s="19" t="s">
        <v>50</v>
      </c>
      <c r="E62" s="17">
        <v>9335118</v>
      </c>
      <c r="F62" s="17">
        <v>100</v>
      </c>
      <c r="G62" s="13">
        <f>SUM(G63)</f>
        <v>68000</v>
      </c>
      <c r="H62" s="13">
        <f>SUM(H63)</f>
        <v>68000</v>
      </c>
      <c r="I62" s="13">
        <f>SUM(I63)</f>
        <v>68000</v>
      </c>
    </row>
    <row r="63" spans="1:12" ht="45">
      <c r="A63" s="17">
        <v>52</v>
      </c>
      <c r="B63" s="18" t="s">
        <v>23</v>
      </c>
      <c r="C63" s="19" t="s">
        <v>14</v>
      </c>
      <c r="D63" s="19" t="s">
        <v>50</v>
      </c>
      <c r="E63" s="17">
        <v>9335118</v>
      </c>
      <c r="F63" s="17">
        <v>120</v>
      </c>
      <c r="G63" s="13">
        <v>68000</v>
      </c>
      <c r="H63" s="13">
        <v>68000</v>
      </c>
      <c r="I63" s="13">
        <v>68000</v>
      </c>
    </row>
    <row r="64" spans="1:12" ht="45">
      <c r="A64" s="17">
        <v>53</v>
      </c>
      <c r="B64" s="28" t="s">
        <v>29</v>
      </c>
      <c r="C64" s="19" t="s">
        <v>14</v>
      </c>
      <c r="D64" s="19" t="s">
        <v>50</v>
      </c>
      <c r="E64" s="17">
        <v>9335118</v>
      </c>
      <c r="F64" s="17">
        <v>200</v>
      </c>
      <c r="G64" s="13">
        <f>SUM(G65)</f>
        <v>8900</v>
      </c>
      <c r="H64" s="13">
        <f>SUM(H65)</f>
        <v>8700</v>
      </c>
      <c r="I64" s="13">
        <f>SUM(I65)</f>
        <v>8700</v>
      </c>
    </row>
    <row r="65" spans="1:9" ht="45">
      <c r="A65" s="17">
        <v>54</v>
      </c>
      <c r="B65" s="28" t="s">
        <v>31</v>
      </c>
      <c r="C65" s="19" t="s">
        <v>14</v>
      </c>
      <c r="D65" s="19" t="s">
        <v>50</v>
      </c>
      <c r="E65" s="17">
        <v>9335118</v>
      </c>
      <c r="F65" s="17">
        <v>240</v>
      </c>
      <c r="G65" s="13">
        <v>8900</v>
      </c>
      <c r="H65" s="13">
        <v>8700</v>
      </c>
      <c r="I65" s="13">
        <v>8700</v>
      </c>
    </row>
    <row r="66" spans="1:9" ht="30">
      <c r="A66" s="17">
        <v>55</v>
      </c>
      <c r="B66" s="36" t="s">
        <v>90</v>
      </c>
      <c r="C66" s="19" t="s">
        <v>50</v>
      </c>
      <c r="D66" s="19" t="s">
        <v>13</v>
      </c>
      <c r="E66" s="16"/>
      <c r="F66" s="16"/>
      <c r="G66" s="13">
        <f>G67+G73</f>
        <v>63500</v>
      </c>
      <c r="H66" s="13">
        <f>H67+H73</f>
        <v>63500</v>
      </c>
      <c r="I66" s="13">
        <f>I67+I73</f>
        <v>63500</v>
      </c>
    </row>
    <row r="67" spans="1:9" ht="60">
      <c r="A67" s="17">
        <v>56</v>
      </c>
      <c r="B67" s="18" t="s">
        <v>53</v>
      </c>
      <c r="C67" s="19" t="s">
        <v>50</v>
      </c>
      <c r="D67" s="19" t="s">
        <v>54</v>
      </c>
      <c r="E67" s="19"/>
      <c r="F67" s="19"/>
      <c r="G67" s="13">
        <f>G68</f>
        <v>500</v>
      </c>
      <c r="H67" s="13">
        <f t="shared" ref="H67:I69" si="5">H68</f>
        <v>500</v>
      </c>
      <c r="I67" s="13">
        <f t="shared" si="5"/>
        <v>500</v>
      </c>
    </row>
    <row r="68" spans="1:9" ht="75">
      <c r="A68" s="17">
        <v>57</v>
      </c>
      <c r="B68" s="35" t="s">
        <v>111</v>
      </c>
      <c r="C68" s="19" t="s">
        <v>50</v>
      </c>
      <c r="D68" s="19" t="s">
        <v>54</v>
      </c>
      <c r="E68" s="19" t="s">
        <v>41</v>
      </c>
      <c r="F68" s="19"/>
      <c r="G68" s="13">
        <f>G69</f>
        <v>500</v>
      </c>
      <c r="H68" s="13">
        <f t="shared" si="5"/>
        <v>500</v>
      </c>
      <c r="I68" s="13">
        <f t="shared" si="5"/>
        <v>500</v>
      </c>
    </row>
    <row r="69" spans="1:9" ht="45">
      <c r="A69" s="17">
        <v>58</v>
      </c>
      <c r="B69" s="35" t="s">
        <v>115</v>
      </c>
      <c r="C69" s="19" t="s">
        <v>50</v>
      </c>
      <c r="D69" s="19" t="s">
        <v>54</v>
      </c>
      <c r="E69" s="19" t="s">
        <v>42</v>
      </c>
      <c r="F69" s="19"/>
      <c r="G69" s="13">
        <f>G70</f>
        <v>500</v>
      </c>
      <c r="H69" s="13">
        <f t="shared" si="5"/>
        <v>500</v>
      </c>
      <c r="I69" s="13">
        <f t="shared" si="5"/>
        <v>500</v>
      </c>
    </row>
    <row r="70" spans="1:9" ht="180">
      <c r="A70" s="17">
        <v>59</v>
      </c>
      <c r="B70" s="12" t="s">
        <v>119</v>
      </c>
      <c r="C70" s="19" t="s">
        <v>50</v>
      </c>
      <c r="D70" s="19" t="s">
        <v>54</v>
      </c>
      <c r="E70" s="19" t="s">
        <v>118</v>
      </c>
      <c r="F70" s="19"/>
      <c r="G70" s="13">
        <f>SUM(G71)</f>
        <v>500</v>
      </c>
      <c r="H70" s="13">
        <f>SUM(H71)</f>
        <v>500</v>
      </c>
      <c r="I70" s="13">
        <f>SUM(I71)</f>
        <v>500</v>
      </c>
    </row>
    <row r="71" spans="1:9" ht="45">
      <c r="A71" s="17">
        <v>60</v>
      </c>
      <c r="B71" s="18" t="s">
        <v>29</v>
      </c>
      <c r="C71" s="19" t="s">
        <v>50</v>
      </c>
      <c r="D71" s="19" t="s">
        <v>54</v>
      </c>
      <c r="E71" s="19" t="s">
        <v>118</v>
      </c>
      <c r="F71" s="19" t="s">
        <v>30</v>
      </c>
      <c r="G71" s="13">
        <f>G72</f>
        <v>500</v>
      </c>
      <c r="H71" s="13">
        <f>H72</f>
        <v>500</v>
      </c>
      <c r="I71" s="13">
        <f>I72</f>
        <v>500</v>
      </c>
    </row>
    <row r="72" spans="1:9" ht="45">
      <c r="A72" s="17">
        <v>61</v>
      </c>
      <c r="B72" s="18" t="s">
        <v>31</v>
      </c>
      <c r="C72" s="19" t="s">
        <v>50</v>
      </c>
      <c r="D72" s="19" t="s">
        <v>54</v>
      </c>
      <c r="E72" s="19" t="s">
        <v>118</v>
      </c>
      <c r="F72" s="19" t="s">
        <v>32</v>
      </c>
      <c r="G72" s="13">
        <v>500</v>
      </c>
      <c r="H72" s="13">
        <v>500</v>
      </c>
      <c r="I72" s="13">
        <v>500</v>
      </c>
    </row>
    <row r="73" spans="1:9" ht="30">
      <c r="A73" s="17">
        <v>62</v>
      </c>
      <c r="B73" s="18" t="s">
        <v>55</v>
      </c>
      <c r="C73" s="19" t="s">
        <v>50</v>
      </c>
      <c r="D73" s="19" t="s">
        <v>56</v>
      </c>
      <c r="E73" s="19"/>
      <c r="F73" s="19"/>
      <c r="G73" s="13">
        <f>G74</f>
        <v>63000</v>
      </c>
      <c r="H73" s="13">
        <f t="shared" ref="H73:I77" si="6">H74</f>
        <v>63000</v>
      </c>
      <c r="I73" s="13">
        <f t="shared" si="6"/>
        <v>63000</v>
      </c>
    </row>
    <row r="74" spans="1:9" ht="75">
      <c r="A74" s="17">
        <v>63</v>
      </c>
      <c r="B74" s="35" t="s">
        <v>111</v>
      </c>
      <c r="C74" s="19" t="s">
        <v>50</v>
      </c>
      <c r="D74" s="19" t="s">
        <v>56</v>
      </c>
      <c r="E74" s="19" t="s">
        <v>41</v>
      </c>
      <c r="F74" s="19"/>
      <c r="G74" s="13">
        <f>G75</f>
        <v>63000</v>
      </c>
      <c r="H74" s="13">
        <f t="shared" si="6"/>
        <v>63000</v>
      </c>
      <c r="I74" s="13">
        <f t="shared" si="6"/>
        <v>63000</v>
      </c>
    </row>
    <row r="75" spans="1:9" ht="45">
      <c r="A75" s="17">
        <v>64</v>
      </c>
      <c r="B75" s="35" t="s">
        <v>115</v>
      </c>
      <c r="C75" s="19" t="s">
        <v>50</v>
      </c>
      <c r="D75" s="19" t="s">
        <v>56</v>
      </c>
      <c r="E75" s="19" t="s">
        <v>42</v>
      </c>
      <c r="F75" s="19"/>
      <c r="G75" s="13">
        <f>G76</f>
        <v>63000</v>
      </c>
      <c r="H75" s="13">
        <f t="shared" si="6"/>
        <v>63000</v>
      </c>
      <c r="I75" s="13">
        <f t="shared" si="6"/>
        <v>63000</v>
      </c>
    </row>
    <row r="76" spans="1:9" ht="165">
      <c r="A76" s="17">
        <v>65</v>
      </c>
      <c r="B76" s="35" t="s">
        <v>142</v>
      </c>
      <c r="C76" s="19" t="s">
        <v>50</v>
      </c>
      <c r="D76" s="19" t="s">
        <v>56</v>
      </c>
      <c r="E76" s="19" t="s">
        <v>121</v>
      </c>
      <c r="F76" s="19"/>
      <c r="G76" s="13">
        <f>G77</f>
        <v>63000</v>
      </c>
      <c r="H76" s="13">
        <f t="shared" si="6"/>
        <v>63000</v>
      </c>
      <c r="I76" s="13">
        <f t="shared" si="6"/>
        <v>63000</v>
      </c>
    </row>
    <row r="77" spans="1:9" ht="45">
      <c r="A77" s="17">
        <v>66</v>
      </c>
      <c r="B77" s="18" t="s">
        <v>29</v>
      </c>
      <c r="C77" s="19" t="s">
        <v>50</v>
      </c>
      <c r="D77" s="19" t="s">
        <v>56</v>
      </c>
      <c r="E77" s="19" t="s">
        <v>121</v>
      </c>
      <c r="F77" s="19" t="s">
        <v>30</v>
      </c>
      <c r="G77" s="13">
        <f>G78</f>
        <v>63000</v>
      </c>
      <c r="H77" s="13">
        <f t="shared" si="6"/>
        <v>63000</v>
      </c>
      <c r="I77" s="13">
        <f t="shared" si="6"/>
        <v>63000</v>
      </c>
    </row>
    <row r="78" spans="1:9" ht="45">
      <c r="A78" s="17">
        <v>67</v>
      </c>
      <c r="B78" s="18" t="s">
        <v>31</v>
      </c>
      <c r="C78" s="19" t="s">
        <v>50</v>
      </c>
      <c r="D78" s="19" t="s">
        <v>56</v>
      </c>
      <c r="E78" s="19" t="s">
        <v>121</v>
      </c>
      <c r="F78" s="19" t="s">
        <v>32</v>
      </c>
      <c r="G78" s="13">
        <v>63000</v>
      </c>
      <c r="H78" s="13">
        <v>63000</v>
      </c>
      <c r="I78" s="13">
        <v>63000</v>
      </c>
    </row>
    <row r="79" spans="1:9">
      <c r="A79" s="17">
        <v>68</v>
      </c>
      <c r="B79" s="36" t="s">
        <v>84</v>
      </c>
      <c r="C79" s="19" t="s">
        <v>26</v>
      </c>
      <c r="D79" s="19" t="s">
        <v>13</v>
      </c>
      <c r="E79" s="19"/>
      <c r="F79" s="19"/>
      <c r="G79" s="13">
        <f t="shared" ref="G79:I81" si="7">SUM(G80)</f>
        <v>215300</v>
      </c>
      <c r="H79" s="13">
        <f t="shared" si="7"/>
        <v>263300</v>
      </c>
      <c r="I79" s="13">
        <f t="shared" si="7"/>
        <v>261100</v>
      </c>
    </row>
    <row r="80" spans="1:9" ht="30">
      <c r="A80" s="17">
        <v>69</v>
      </c>
      <c r="B80" s="18" t="s">
        <v>57</v>
      </c>
      <c r="C80" s="19" t="s">
        <v>26</v>
      </c>
      <c r="D80" s="19" t="s">
        <v>54</v>
      </c>
      <c r="E80" s="19"/>
      <c r="F80" s="19"/>
      <c r="G80" s="13">
        <f>G81</f>
        <v>215300</v>
      </c>
      <c r="H80" s="13">
        <f>H81</f>
        <v>263300</v>
      </c>
      <c r="I80" s="13">
        <f>I81</f>
        <v>261100</v>
      </c>
    </row>
    <row r="81" spans="1:9" ht="75">
      <c r="A81" s="17">
        <v>70</v>
      </c>
      <c r="B81" s="35" t="s">
        <v>111</v>
      </c>
      <c r="C81" s="19" t="s">
        <v>26</v>
      </c>
      <c r="D81" s="19" t="s">
        <v>54</v>
      </c>
      <c r="E81" s="19" t="s">
        <v>41</v>
      </c>
      <c r="F81" s="19"/>
      <c r="G81" s="13">
        <f t="shared" si="7"/>
        <v>215300</v>
      </c>
      <c r="H81" s="13">
        <f t="shared" si="7"/>
        <v>263300</v>
      </c>
      <c r="I81" s="13">
        <f t="shared" si="7"/>
        <v>261100</v>
      </c>
    </row>
    <row r="82" spans="1:9" ht="45">
      <c r="A82" s="17">
        <v>71</v>
      </c>
      <c r="B82" s="12" t="s">
        <v>122</v>
      </c>
      <c r="C82" s="19" t="s">
        <v>26</v>
      </c>
      <c r="D82" s="19" t="s">
        <v>54</v>
      </c>
      <c r="E82" s="19" t="s">
        <v>58</v>
      </c>
      <c r="F82" s="19"/>
      <c r="G82" s="13">
        <f>G83</f>
        <v>215300</v>
      </c>
      <c r="H82" s="13">
        <f>H83</f>
        <v>263300</v>
      </c>
      <c r="I82" s="13">
        <f>I83</f>
        <v>261100</v>
      </c>
    </row>
    <row r="83" spans="1:9" ht="150">
      <c r="A83" s="17">
        <v>72</v>
      </c>
      <c r="B83" s="35" t="s">
        <v>123</v>
      </c>
      <c r="C83" s="19" t="s">
        <v>26</v>
      </c>
      <c r="D83" s="19" t="s">
        <v>54</v>
      </c>
      <c r="E83" s="19" t="s">
        <v>124</v>
      </c>
      <c r="F83" s="19"/>
      <c r="G83" s="13">
        <f t="shared" ref="G83:I84" si="8">SUM(G84)</f>
        <v>215300</v>
      </c>
      <c r="H83" s="13">
        <f t="shared" si="8"/>
        <v>263300</v>
      </c>
      <c r="I83" s="13">
        <f t="shared" si="8"/>
        <v>261100</v>
      </c>
    </row>
    <row r="84" spans="1:9" ht="45">
      <c r="A84" s="17">
        <v>73</v>
      </c>
      <c r="B84" s="18" t="s">
        <v>29</v>
      </c>
      <c r="C84" s="19" t="s">
        <v>26</v>
      </c>
      <c r="D84" s="19" t="s">
        <v>54</v>
      </c>
      <c r="E84" s="19" t="s">
        <v>124</v>
      </c>
      <c r="F84" s="19" t="s">
        <v>30</v>
      </c>
      <c r="G84" s="13">
        <f t="shared" si="8"/>
        <v>215300</v>
      </c>
      <c r="H84" s="13">
        <f t="shared" si="8"/>
        <v>263300</v>
      </c>
      <c r="I84" s="13">
        <f t="shared" si="8"/>
        <v>261100</v>
      </c>
    </row>
    <row r="85" spans="1:9" ht="45">
      <c r="A85" s="17">
        <v>74</v>
      </c>
      <c r="B85" s="18" t="s">
        <v>31</v>
      </c>
      <c r="C85" s="19" t="s">
        <v>26</v>
      </c>
      <c r="D85" s="19" t="s">
        <v>54</v>
      </c>
      <c r="E85" s="19" t="s">
        <v>124</v>
      </c>
      <c r="F85" s="19" t="s">
        <v>32</v>
      </c>
      <c r="G85" s="13">
        <v>215300</v>
      </c>
      <c r="H85" s="13">
        <v>263300</v>
      </c>
      <c r="I85" s="13">
        <v>261100</v>
      </c>
    </row>
    <row r="86" spans="1:9" ht="31.5">
      <c r="A86" s="17">
        <v>75</v>
      </c>
      <c r="B86" s="33" t="s">
        <v>81</v>
      </c>
      <c r="C86" s="19" t="s">
        <v>59</v>
      </c>
      <c r="D86" s="19" t="s">
        <v>13</v>
      </c>
      <c r="E86" s="19"/>
      <c r="F86" s="19"/>
      <c r="G86" s="13">
        <f>SUM(G87)</f>
        <v>1651346</v>
      </c>
      <c r="H86" s="13">
        <f>SUM(H87)</f>
        <v>1541163</v>
      </c>
      <c r="I86" s="13">
        <f>SUM(I87)</f>
        <v>1680346</v>
      </c>
    </row>
    <row r="87" spans="1:9">
      <c r="A87" s="17">
        <v>76</v>
      </c>
      <c r="B87" s="18" t="s">
        <v>60</v>
      </c>
      <c r="C87" s="19" t="s">
        <v>59</v>
      </c>
      <c r="D87" s="19" t="s">
        <v>50</v>
      </c>
      <c r="E87" s="19"/>
      <c r="F87" s="19"/>
      <c r="G87" s="13">
        <f t="shared" ref="G87:I88" si="9">G88</f>
        <v>1651346</v>
      </c>
      <c r="H87" s="13">
        <f t="shared" si="9"/>
        <v>1541163</v>
      </c>
      <c r="I87" s="13">
        <f t="shared" si="9"/>
        <v>1680346</v>
      </c>
    </row>
    <row r="88" spans="1:9" ht="75">
      <c r="A88" s="17">
        <v>77</v>
      </c>
      <c r="B88" s="35" t="s">
        <v>111</v>
      </c>
      <c r="C88" s="19" t="s">
        <v>59</v>
      </c>
      <c r="D88" s="19" t="s">
        <v>50</v>
      </c>
      <c r="E88" s="19" t="s">
        <v>41</v>
      </c>
      <c r="F88" s="19"/>
      <c r="G88" s="13">
        <f t="shared" si="9"/>
        <v>1651346</v>
      </c>
      <c r="H88" s="13">
        <f t="shared" si="9"/>
        <v>1541163</v>
      </c>
      <c r="I88" s="13">
        <f t="shared" si="9"/>
        <v>1680346</v>
      </c>
    </row>
    <row r="89" spans="1:9" ht="30">
      <c r="A89" s="17">
        <v>78</v>
      </c>
      <c r="B89" s="12" t="s">
        <v>125</v>
      </c>
      <c r="C89" s="19" t="s">
        <v>59</v>
      </c>
      <c r="D89" s="19" t="s">
        <v>50</v>
      </c>
      <c r="E89" s="19" t="s">
        <v>61</v>
      </c>
      <c r="F89" s="19"/>
      <c r="G89" s="13">
        <f>G90+G93</f>
        <v>1651346</v>
      </c>
      <c r="H89" s="13">
        <f>H90+H93</f>
        <v>1541163</v>
      </c>
      <c r="I89" s="13">
        <f>I90+I93</f>
        <v>1680346</v>
      </c>
    </row>
    <row r="90" spans="1:9" ht="135">
      <c r="A90" s="17">
        <v>79</v>
      </c>
      <c r="B90" s="12" t="s">
        <v>126</v>
      </c>
      <c r="C90" s="19" t="s">
        <v>59</v>
      </c>
      <c r="D90" s="19" t="s">
        <v>50</v>
      </c>
      <c r="E90" s="19" t="s">
        <v>127</v>
      </c>
      <c r="F90" s="19"/>
      <c r="G90" s="13">
        <f>SUM(G91)</f>
        <v>1442510</v>
      </c>
      <c r="H90" s="13">
        <f>SUM(H91)</f>
        <v>1442510</v>
      </c>
      <c r="I90" s="13">
        <f>SUM(I91)</f>
        <v>1442510</v>
      </c>
    </row>
    <row r="91" spans="1:9" ht="45">
      <c r="A91" s="17">
        <v>80</v>
      </c>
      <c r="B91" s="18" t="s">
        <v>29</v>
      </c>
      <c r="C91" s="19" t="s">
        <v>59</v>
      </c>
      <c r="D91" s="19" t="s">
        <v>50</v>
      </c>
      <c r="E91" s="19" t="s">
        <v>127</v>
      </c>
      <c r="F91" s="19" t="s">
        <v>30</v>
      </c>
      <c r="G91" s="13">
        <f>G92</f>
        <v>1442510</v>
      </c>
      <c r="H91" s="13">
        <f>H92</f>
        <v>1442510</v>
      </c>
      <c r="I91" s="13">
        <f>I92</f>
        <v>1442510</v>
      </c>
    </row>
    <row r="92" spans="1:9" ht="45">
      <c r="A92" s="17">
        <v>81</v>
      </c>
      <c r="B92" s="18" t="s">
        <v>31</v>
      </c>
      <c r="C92" s="19" t="s">
        <v>59</v>
      </c>
      <c r="D92" s="19" t="s">
        <v>50</v>
      </c>
      <c r="E92" s="19" t="s">
        <v>127</v>
      </c>
      <c r="F92" s="19" t="s">
        <v>32</v>
      </c>
      <c r="G92" s="13">
        <v>1442510</v>
      </c>
      <c r="H92" s="13">
        <v>1442510</v>
      </c>
      <c r="I92" s="13">
        <v>1442510</v>
      </c>
    </row>
    <row r="93" spans="1:9" ht="135">
      <c r="A93" s="17">
        <v>82</v>
      </c>
      <c r="B93" s="18" t="s">
        <v>128</v>
      </c>
      <c r="C93" s="19" t="s">
        <v>59</v>
      </c>
      <c r="D93" s="19" t="s">
        <v>50</v>
      </c>
      <c r="E93" s="19" t="s">
        <v>129</v>
      </c>
      <c r="F93" s="19"/>
      <c r="G93" s="13">
        <f t="shared" ref="G93:I94" si="10">SUM(G94)</f>
        <v>208836</v>
      </c>
      <c r="H93" s="13">
        <f t="shared" si="10"/>
        <v>98653</v>
      </c>
      <c r="I93" s="13">
        <f t="shared" si="10"/>
        <v>237836</v>
      </c>
    </row>
    <row r="94" spans="1:9" ht="45">
      <c r="A94" s="17">
        <v>83</v>
      </c>
      <c r="B94" s="18" t="s">
        <v>29</v>
      </c>
      <c r="C94" s="19" t="s">
        <v>59</v>
      </c>
      <c r="D94" s="19" t="s">
        <v>50</v>
      </c>
      <c r="E94" s="19" t="s">
        <v>129</v>
      </c>
      <c r="F94" s="19" t="s">
        <v>30</v>
      </c>
      <c r="G94" s="13">
        <f>G95</f>
        <v>208836</v>
      </c>
      <c r="H94" s="13">
        <f t="shared" si="10"/>
        <v>98653</v>
      </c>
      <c r="I94" s="13">
        <f t="shared" si="10"/>
        <v>237836</v>
      </c>
    </row>
    <row r="95" spans="1:9" ht="45">
      <c r="A95" s="17">
        <v>84</v>
      </c>
      <c r="B95" s="18" t="s">
        <v>31</v>
      </c>
      <c r="C95" s="19" t="s">
        <v>59</v>
      </c>
      <c r="D95" s="19" t="s">
        <v>50</v>
      </c>
      <c r="E95" s="19" t="s">
        <v>129</v>
      </c>
      <c r="F95" s="19" t="s">
        <v>32</v>
      </c>
      <c r="G95" s="13">
        <v>208836</v>
      </c>
      <c r="H95" s="13">
        <v>98653</v>
      </c>
      <c r="I95" s="13">
        <v>237836</v>
      </c>
    </row>
    <row r="96" spans="1:9" ht="15.75">
      <c r="A96" s="17">
        <v>85</v>
      </c>
      <c r="B96" s="33" t="s">
        <v>130</v>
      </c>
      <c r="C96" s="19" t="s">
        <v>62</v>
      </c>
      <c r="D96" s="19" t="s">
        <v>13</v>
      </c>
      <c r="E96" s="19"/>
      <c r="F96" s="19"/>
      <c r="G96" s="13">
        <f>SUM(G97)</f>
        <v>3941804</v>
      </c>
      <c r="H96" s="13">
        <f>SUM(H97)</f>
        <v>3941804</v>
      </c>
      <c r="I96" s="13">
        <f>SUM(I97)</f>
        <v>3583249</v>
      </c>
    </row>
    <row r="97" spans="1:12">
      <c r="A97" s="17">
        <v>86</v>
      </c>
      <c r="B97" s="12" t="s">
        <v>63</v>
      </c>
      <c r="C97" s="19" t="s">
        <v>62</v>
      </c>
      <c r="D97" s="19" t="s">
        <v>12</v>
      </c>
      <c r="E97" s="19"/>
      <c r="F97" s="19"/>
      <c r="G97" s="13">
        <f>G98</f>
        <v>3941804</v>
      </c>
      <c r="H97" s="13">
        <f t="shared" ref="H97:I99" si="11">H98</f>
        <v>3941804</v>
      </c>
      <c r="I97" s="13">
        <f t="shared" si="11"/>
        <v>3583249</v>
      </c>
    </row>
    <row r="98" spans="1:12" ht="60">
      <c r="A98" s="17">
        <v>87</v>
      </c>
      <c r="B98" s="35" t="s">
        <v>106</v>
      </c>
      <c r="C98" s="19" t="s">
        <v>62</v>
      </c>
      <c r="D98" s="19" t="s">
        <v>12</v>
      </c>
      <c r="E98" s="34">
        <v>200000</v>
      </c>
      <c r="F98" s="34"/>
      <c r="G98" s="34">
        <f>G99+G103</f>
        <v>3941804</v>
      </c>
      <c r="H98" s="34">
        <f>H99+H103</f>
        <v>3941804</v>
      </c>
      <c r="I98" s="34">
        <f>I99+I103</f>
        <v>3583249</v>
      </c>
    </row>
    <row r="99" spans="1:12" ht="45">
      <c r="A99" s="17">
        <v>88</v>
      </c>
      <c r="B99" s="15" t="s">
        <v>131</v>
      </c>
      <c r="C99" s="19" t="s">
        <v>62</v>
      </c>
      <c r="D99" s="19" t="s">
        <v>12</v>
      </c>
      <c r="E99" s="19" t="s">
        <v>65</v>
      </c>
      <c r="F99" s="19"/>
      <c r="G99" s="13">
        <f>G100</f>
        <v>2925804</v>
      </c>
      <c r="H99" s="13">
        <f t="shared" si="11"/>
        <v>2925804</v>
      </c>
      <c r="I99" s="13">
        <f t="shared" si="11"/>
        <v>2925804</v>
      </c>
    </row>
    <row r="100" spans="1:12" ht="90">
      <c r="A100" s="17">
        <v>89</v>
      </c>
      <c r="B100" s="12" t="s">
        <v>132</v>
      </c>
      <c r="C100" s="19" t="s">
        <v>62</v>
      </c>
      <c r="D100" s="19" t="s">
        <v>12</v>
      </c>
      <c r="E100" s="19" t="s">
        <v>133</v>
      </c>
      <c r="F100" s="19"/>
      <c r="G100" s="13">
        <f>SUM(G101)</f>
        <v>2925804</v>
      </c>
      <c r="H100" s="13">
        <f>SUM(H101)</f>
        <v>2925804</v>
      </c>
      <c r="I100" s="13">
        <f>SUM(I101)</f>
        <v>2925804</v>
      </c>
    </row>
    <row r="101" spans="1:12" ht="60">
      <c r="A101" s="17">
        <v>90</v>
      </c>
      <c r="B101" s="12" t="s">
        <v>66</v>
      </c>
      <c r="C101" s="19" t="s">
        <v>62</v>
      </c>
      <c r="D101" s="19" t="s">
        <v>12</v>
      </c>
      <c r="E101" s="19" t="s">
        <v>133</v>
      </c>
      <c r="F101" s="19" t="s">
        <v>67</v>
      </c>
      <c r="G101" s="13">
        <f>G102</f>
        <v>2925804</v>
      </c>
      <c r="H101" s="13">
        <f>H102</f>
        <v>2925804</v>
      </c>
      <c r="I101" s="13">
        <f>I102</f>
        <v>2925804</v>
      </c>
    </row>
    <row r="102" spans="1:12">
      <c r="A102" s="17">
        <v>91</v>
      </c>
      <c r="B102" s="12" t="s">
        <v>68</v>
      </c>
      <c r="C102" s="19" t="s">
        <v>62</v>
      </c>
      <c r="D102" s="19" t="s">
        <v>12</v>
      </c>
      <c r="E102" s="19" t="s">
        <v>133</v>
      </c>
      <c r="F102" s="19" t="s">
        <v>69</v>
      </c>
      <c r="G102" s="13">
        <v>2925804</v>
      </c>
      <c r="H102" s="13">
        <v>2925804</v>
      </c>
      <c r="I102" s="13">
        <v>2925804</v>
      </c>
    </row>
    <row r="103" spans="1:12" ht="45">
      <c r="A103" s="17">
        <v>92</v>
      </c>
      <c r="B103" s="15" t="s">
        <v>139</v>
      </c>
      <c r="C103" s="19" t="s">
        <v>62</v>
      </c>
      <c r="D103" s="19" t="s">
        <v>12</v>
      </c>
      <c r="E103" s="19" t="s">
        <v>74</v>
      </c>
      <c r="F103" s="39"/>
      <c r="G103" s="13">
        <f>G104</f>
        <v>1016000</v>
      </c>
      <c r="H103" s="13">
        <f>H104</f>
        <v>1016000</v>
      </c>
      <c r="I103" s="13">
        <f>I104</f>
        <v>657445</v>
      </c>
    </row>
    <row r="104" spans="1:12" ht="135">
      <c r="A104" s="17">
        <v>93</v>
      </c>
      <c r="B104" s="15" t="s">
        <v>141</v>
      </c>
      <c r="C104" s="19" t="s">
        <v>62</v>
      </c>
      <c r="D104" s="19" t="s">
        <v>12</v>
      </c>
      <c r="E104" s="19" t="s">
        <v>140</v>
      </c>
      <c r="F104" s="39"/>
      <c r="G104" s="13">
        <f>SUM(G105)</f>
        <v>1016000</v>
      </c>
      <c r="H104" s="13">
        <f>SUM(H105)</f>
        <v>1016000</v>
      </c>
      <c r="I104" s="13">
        <f>SUM(I105)</f>
        <v>657445</v>
      </c>
      <c r="K104" s="24"/>
      <c r="L104" s="25"/>
    </row>
    <row r="105" spans="1:12">
      <c r="A105" s="17">
        <v>94</v>
      </c>
      <c r="B105" s="12" t="s">
        <v>71</v>
      </c>
      <c r="C105" s="19" t="s">
        <v>62</v>
      </c>
      <c r="D105" s="19" t="s">
        <v>12</v>
      </c>
      <c r="E105" s="19" t="s">
        <v>140</v>
      </c>
      <c r="F105" s="19" t="s">
        <v>72</v>
      </c>
      <c r="G105" s="13">
        <f>G106</f>
        <v>1016000</v>
      </c>
      <c r="H105" s="13">
        <f>H106</f>
        <v>1016000</v>
      </c>
      <c r="I105" s="13">
        <f>I106</f>
        <v>657445</v>
      </c>
    </row>
    <row r="106" spans="1:12">
      <c r="A106" s="17">
        <v>95</v>
      </c>
      <c r="B106" s="12" t="s">
        <v>45</v>
      </c>
      <c r="C106" s="19" t="s">
        <v>62</v>
      </c>
      <c r="D106" s="19" t="s">
        <v>12</v>
      </c>
      <c r="E106" s="19" t="s">
        <v>140</v>
      </c>
      <c r="F106" s="19" t="s">
        <v>73</v>
      </c>
      <c r="G106" s="13">
        <v>1016000</v>
      </c>
      <c r="H106" s="13">
        <v>1016000</v>
      </c>
      <c r="I106" s="13">
        <v>657445</v>
      </c>
    </row>
    <row r="107" spans="1:12">
      <c r="A107" s="17">
        <v>96</v>
      </c>
      <c r="B107" s="41" t="s">
        <v>75</v>
      </c>
      <c r="C107" s="19"/>
      <c r="D107" s="19"/>
      <c r="E107" s="19"/>
      <c r="F107" s="19"/>
      <c r="G107" s="13">
        <v>0</v>
      </c>
      <c r="H107" s="13">
        <v>139383</v>
      </c>
      <c r="I107" s="13">
        <v>358555</v>
      </c>
    </row>
    <row r="108" spans="1:12">
      <c r="A108" s="17"/>
      <c r="B108" s="42" t="s">
        <v>76</v>
      </c>
      <c r="C108" s="16"/>
      <c r="D108" s="16"/>
      <c r="E108" s="16"/>
      <c r="F108" s="16"/>
      <c r="G108" s="43">
        <f>G11+G56+G66+G79+G86+G96+G107</f>
        <v>8694300</v>
      </c>
      <c r="H108" s="43">
        <f>H11+H56+H66+H79+H86+H96+H107</f>
        <v>8771300</v>
      </c>
      <c r="I108" s="43">
        <f>I11+I56+I66+I79+I86+I96+I107</f>
        <v>8768900</v>
      </c>
    </row>
  </sheetData>
  <mergeCells count="10">
    <mergeCell ref="I60:I61"/>
    <mergeCell ref="B7:J7"/>
    <mergeCell ref="A60:A61"/>
    <mergeCell ref="B60:B61"/>
    <mergeCell ref="C60:C61"/>
    <mergeCell ref="D60:D61"/>
    <mergeCell ref="E60:E61"/>
    <mergeCell ref="F60:F61"/>
    <mergeCell ref="G60:G61"/>
    <mergeCell ref="H60:H61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18"/>
  <sheetViews>
    <sheetView tabSelected="1" topLeftCell="C109" workbookViewId="0">
      <selection activeCell="H6" sqref="H6"/>
    </sheetView>
  </sheetViews>
  <sheetFormatPr defaultRowHeight="15"/>
  <cols>
    <col min="1" max="1" width="9.140625" style="2"/>
    <col min="2" max="2" width="64.5703125" style="2" customWidth="1"/>
    <col min="3" max="4" width="9.140625" style="2"/>
    <col min="5" max="5" width="4.85546875" style="2" hidden="1" customWidth="1"/>
    <col min="6" max="6" width="9.140625" style="2"/>
    <col min="7" max="9" width="9.140625" style="1"/>
    <col min="10" max="10" width="9.140625" style="54"/>
    <col min="11" max="16384" width="9.140625" style="2"/>
  </cols>
  <sheetData>
    <row r="1" spans="1:13">
      <c r="A1" s="1"/>
      <c r="B1" s="5"/>
      <c r="C1" s="5"/>
      <c r="D1" s="5"/>
      <c r="E1" s="5"/>
      <c r="F1" s="6"/>
      <c r="G1" s="119" t="s">
        <v>77</v>
      </c>
      <c r="H1" s="119"/>
      <c r="I1" s="119"/>
    </row>
    <row r="2" spans="1:13" ht="30.75" customHeight="1">
      <c r="A2" s="1"/>
      <c r="B2" s="5"/>
      <c r="C2" s="5"/>
      <c r="D2" s="121" t="s">
        <v>104</v>
      </c>
      <c r="E2" s="121"/>
      <c r="F2" s="121"/>
      <c r="G2" s="121"/>
      <c r="H2" s="121"/>
      <c r="I2" s="121"/>
      <c r="J2" s="55"/>
      <c r="K2" s="55"/>
      <c r="L2" s="55"/>
      <c r="M2" s="55"/>
    </row>
    <row r="3" spans="1:13">
      <c r="A3" s="1"/>
      <c r="B3" s="5"/>
      <c r="C3" s="5"/>
      <c r="D3" s="6"/>
      <c r="E3" s="6" t="s">
        <v>166</v>
      </c>
      <c r="F3" s="54" t="s">
        <v>167</v>
      </c>
      <c r="G3" s="6"/>
      <c r="H3" s="6"/>
      <c r="I3" s="6"/>
    </row>
    <row r="4" spans="1:13">
      <c r="A4" s="1"/>
      <c r="B4" s="5"/>
      <c r="C4" s="5"/>
      <c r="D4" s="6"/>
      <c r="E4" s="6"/>
      <c r="F4" s="6"/>
      <c r="G4" s="6"/>
    </row>
    <row r="5" spans="1:13">
      <c r="A5" s="1"/>
      <c r="D5" s="1"/>
      <c r="E5" s="1"/>
      <c r="F5" s="1"/>
    </row>
    <row r="6" spans="1:13">
      <c r="A6" s="1" t="s">
        <v>1</v>
      </c>
      <c r="B6" s="1"/>
      <c r="C6" s="1"/>
      <c r="D6" s="1"/>
      <c r="E6" s="1"/>
      <c r="F6" s="1"/>
    </row>
    <row r="7" spans="1:13">
      <c r="A7" s="44" t="s">
        <v>105</v>
      </c>
      <c r="B7" s="6"/>
      <c r="C7" s="6"/>
      <c r="D7" s="6"/>
      <c r="E7" s="6"/>
      <c r="F7" s="6"/>
    </row>
    <row r="8" spans="1:13">
      <c r="A8" s="44" t="s">
        <v>78</v>
      </c>
      <c r="B8" s="6"/>
      <c r="C8" s="6"/>
      <c r="D8" s="6"/>
      <c r="E8" s="6"/>
      <c r="F8" s="6"/>
    </row>
    <row r="9" spans="1:13">
      <c r="A9" s="44" t="s">
        <v>79</v>
      </c>
      <c r="B9" s="6"/>
      <c r="C9" s="6"/>
      <c r="D9" s="6"/>
      <c r="E9" s="6"/>
      <c r="F9" s="6"/>
    </row>
    <row r="10" spans="1:13">
      <c r="A10" s="44"/>
      <c r="B10" s="6"/>
      <c r="C10" s="6"/>
      <c r="D10" s="6"/>
      <c r="E10" s="6"/>
      <c r="F10" s="6"/>
      <c r="I10" s="1" t="s">
        <v>110</v>
      </c>
    </row>
    <row r="11" spans="1:13" ht="72.75" customHeight="1">
      <c r="A11" s="9" t="s">
        <v>2</v>
      </c>
      <c r="B11" s="9" t="s">
        <v>3</v>
      </c>
      <c r="C11" s="10" t="s">
        <v>7</v>
      </c>
      <c r="D11" s="122" t="s">
        <v>8</v>
      </c>
      <c r="E11" s="123"/>
      <c r="F11" s="10" t="s">
        <v>80</v>
      </c>
      <c r="G11" s="52" t="s">
        <v>9</v>
      </c>
      <c r="H11" s="52" t="s">
        <v>10</v>
      </c>
      <c r="I11" s="52" t="s">
        <v>11</v>
      </c>
    </row>
    <row r="12" spans="1:13" ht="39.75" customHeight="1">
      <c r="A12" s="11">
        <v>1</v>
      </c>
      <c r="B12" s="35" t="s">
        <v>111</v>
      </c>
      <c r="C12" s="19" t="s">
        <v>41</v>
      </c>
      <c r="D12" s="122"/>
      <c r="E12" s="124"/>
      <c r="F12" s="10"/>
      <c r="G12" s="17">
        <f>G13+G29+G35+G56</f>
        <v>2153343</v>
      </c>
      <c r="H12" s="17">
        <f>H13+H29+H35+H56</f>
        <v>2091160</v>
      </c>
      <c r="I12" s="17">
        <f>I13+I29+I35+I56</f>
        <v>2228143</v>
      </c>
    </row>
    <row r="13" spans="1:13" ht="35.25" customHeight="1">
      <c r="A13" s="11">
        <v>2</v>
      </c>
      <c r="B13" s="35" t="s">
        <v>112</v>
      </c>
      <c r="C13" s="19" t="s">
        <v>61</v>
      </c>
      <c r="D13" s="120"/>
      <c r="E13" s="117"/>
      <c r="F13" s="10"/>
      <c r="G13" s="17">
        <f>G14+G19+G24</f>
        <v>1744836</v>
      </c>
      <c r="H13" s="17">
        <f>H14+H19+H24</f>
        <v>1634653</v>
      </c>
      <c r="I13" s="17">
        <f>I14+I19+I24</f>
        <v>1773836</v>
      </c>
    </row>
    <row r="14" spans="1:13" ht="75">
      <c r="A14" s="11"/>
      <c r="B14" s="12" t="s">
        <v>126</v>
      </c>
      <c r="C14" s="19" t="s">
        <v>127</v>
      </c>
      <c r="D14" s="47"/>
      <c r="E14" s="46"/>
      <c r="F14" s="10"/>
      <c r="G14" s="17">
        <f t="shared" ref="G14:I17" si="0">G15</f>
        <v>1442510</v>
      </c>
      <c r="H14" s="17">
        <f t="shared" si="0"/>
        <v>1442510</v>
      </c>
      <c r="I14" s="17">
        <f t="shared" si="0"/>
        <v>1442510</v>
      </c>
    </row>
    <row r="15" spans="1:13" ht="35.25" customHeight="1">
      <c r="A15" s="11"/>
      <c r="B15" s="18" t="s">
        <v>29</v>
      </c>
      <c r="C15" s="19" t="s">
        <v>127</v>
      </c>
      <c r="D15" s="45" t="s">
        <v>30</v>
      </c>
      <c r="E15" s="46"/>
      <c r="F15" s="10"/>
      <c r="G15" s="17">
        <f t="shared" si="0"/>
        <v>1442510</v>
      </c>
      <c r="H15" s="17">
        <f t="shared" si="0"/>
        <v>1442510</v>
      </c>
      <c r="I15" s="17">
        <f t="shared" si="0"/>
        <v>1442510</v>
      </c>
    </row>
    <row r="16" spans="1:13" ht="35.25" customHeight="1">
      <c r="A16" s="11"/>
      <c r="B16" s="18" t="s">
        <v>31</v>
      </c>
      <c r="C16" s="19" t="s">
        <v>127</v>
      </c>
      <c r="D16" s="45" t="s">
        <v>32</v>
      </c>
      <c r="E16" s="46"/>
      <c r="F16" s="10"/>
      <c r="G16" s="17">
        <f t="shared" si="0"/>
        <v>1442510</v>
      </c>
      <c r="H16" s="17">
        <f t="shared" si="0"/>
        <v>1442510</v>
      </c>
      <c r="I16" s="17">
        <f t="shared" si="0"/>
        <v>1442510</v>
      </c>
    </row>
    <row r="17" spans="1:9" ht="21.75" customHeight="1">
      <c r="A17" s="11"/>
      <c r="B17" s="9" t="s">
        <v>81</v>
      </c>
      <c r="C17" s="19" t="s">
        <v>127</v>
      </c>
      <c r="D17" s="116" t="s">
        <v>32</v>
      </c>
      <c r="E17" s="117"/>
      <c r="F17" s="19" t="s">
        <v>82</v>
      </c>
      <c r="G17" s="17">
        <f t="shared" si="0"/>
        <v>1442510</v>
      </c>
      <c r="H17" s="17">
        <f t="shared" si="0"/>
        <v>1442510</v>
      </c>
      <c r="I17" s="17">
        <f t="shared" si="0"/>
        <v>1442510</v>
      </c>
    </row>
    <row r="18" spans="1:9" ht="21" customHeight="1">
      <c r="A18" s="11"/>
      <c r="B18" s="9" t="s">
        <v>60</v>
      </c>
      <c r="C18" s="19" t="s">
        <v>127</v>
      </c>
      <c r="D18" s="116" t="s">
        <v>32</v>
      </c>
      <c r="E18" s="117"/>
      <c r="F18" s="19" t="s">
        <v>83</v>
      </c>
      <c r="G18" s="17">
        <v>1442510</v>
      </c>
      <c r="H18" s="17">
        <v>1442510</v>
      </c>
      <c r="I18" s="17">
        <v>1442510</v>
      </c>
    </row>
    <row r="19" spans="1:9" ht="75">
      <c r="A19" s="11">
        <v>3</v>
      </c>
      <c r="B19" s="35" t="s">
        <v>113</v>
      </c>
      <c r="C19" s="19" t="s">
        <v>114</v>
      </c>
      <c r="D19" s="120"/>
      <c r="E19" s="117"/>
      <c r="F19" s="10"/>
      <c r="G19" s="11">
        <f t="shared" ref="G19:I22" si="1">SUM(G20)</f>
        <v>93490</v>
      </c>
      <c r="H19" s="11">
        <f t="shared" si="1"/>
        <v>93490</v>
      </c>
      <c r="I19" s="11">
        <f t="shared" si="1"/>
        <v>93490</v>
      </c>
    </row>
    <row r="20" spans="1:9" ht="30">
      <c r="A20" s="11">
        <v>4</v>
      </c>
      <c r="B20" s="18" t="s">
        <v>29</v>
      </c>
      <c r="C20" s="19" t="s">
        <v>114</v>
      </c>
      <c r="D20" s="116" t="s">
        <v>30</v>
      </c>
      <c r="E20" s="117"/>
      <c r="F20" s="10"/>
      <c r="G20" s="11">
        <f t="shared" si="1"/>
        <v>93490</v>
      </c>
      <c r="H20" s="11">
        <f t="shared" si="1"/>
        <v>93490</v>
      </c>
      <c r="I20" s="11">
        <f t="shared" si="1"/>
        <v>93490</v>
      </c>
    </row>
    <row r="21" spans="1:9" ht="30">
      <c r="A21" s="11">
        <v>5</v>
      </c>
      <c r="B21" s="18" t="s">
        <v>31</v>
      </c>
      <c r="C21" s="19" t="s">
        <v>114</v>
      </c>
      <c r="D21" s="116" t="s">
        <v>32</v>
      </c>
      <c r="E21" s="117"/>
      <c r="F21" s="10"/>
      <c r="G21" s="11">
        <f t="shared" si="1"/>
        <v>93490</v>
      </c>
      <c r="H21" s="11">
        <f t="shared" si="1"/>
        <v>93490</v>
      </c>
      <c r="I21" s="11">
        <f t="shared" si="1"/>
        <v>93490</v>
      </c>
    </row>
    <row r="22" spans="1:9" ht="12.75" customHeight="1">
      <c r="A22" s="11">
        <v>6</v>
      </c>
      <c r="B22" s="15" t="s">
        <v>87</v>
      </c>
      <c r="C22" s="19" t="s">
        <v>114</v>
      </c>
      <c r="D22" s="116" t="s">
        <v>32</v>
      </c>
      <c r="E22" s="117"/>
      <c r="F22" s="19" t="s">
        <v>88</v>
      </c>
      <c r="G22" s="11">
        <f t="shared" si="1"/>
        <v>93490</v>
      </c>
      <c r="H22" s="11">
        <f t="shared" si="1"/>
        <v>93490</v>
      </c>
      <c r="I22" s="11">
        <f t="shared" si="1"/>
        <v>93490</v>
      </c>
    </row>
    <row r="23" spans="1:9">
      <c r="A23" s="11">
        <v>7</v>
      </c>
      <c r="B23" s="18" t="s">
        <v>39</v>
      </c>
      <c r="C23" s="19" t="s">
        <v>114</v>
      </c>
      <c r="D23" s="116" t="s">
        <v>32</v>
      </c>
      <c r="E23" s="117"/>
      <c r="F23" s="19" t="s">
        <v>89</v>
      </c>
      <c r="G23" s="17">
        <v>93490</v>
      </c>
      <c r="H23" s="17">
        <v>93490</v>
      </c>
      <c r="I23" s="17">
        <v>93490</v>
      </c>
    </row>
    <row r="24" spans="1:9" ht="60">
      <c r="A24" s="11">
        <v>8</v>
      </c>
      <c r="B24" s="18" t="s">
        <v>128</v>
      </c>
      <c r="C24" s="19" t="s">
        <v>129</v>
      </c>
      <c r="D24" s="120"/>
      <c r="E24" s="117"/>
      <c r="F24" s="10"/>
      <c r="G24" s="11">
        <f t="shared" ref="G24:I27" si="2">SUM(G25)</f>
        <v>208836</v>
      </c>
      <c r="H24" s="11">
        <f t="shared" si="2"/>
        <v>98653</v>
      </c>
      <c r="I24" s="11">
        <f t="shared" si="2"/>
        <v>237836</v>
      </c>
    </row>
    <row r="25" spans="1:9" ht="30">
      <c r="A25" s="11">
        <v>9</v>
      </c>
      <c r="B25" s="18" t="s">
        <v>29</v>
      </c>
      <c r="C25" s="19" t="s">
        <v>129</v>
      </c>
      <c r="D25" s="116" t="s">
        <v>30</v>
      </c>
      <c r="E25" s="117"/>
      <c r="F25" s="10"/>
      <c r="G25" s="11">
        <f t="shared" si="2"/>
        <v>208836</v>
      </c>
      <c r="H25" s="11">
        <f t="shared" si="2"/>
        <v>98653</v>
      </c>
      <c r="I25" s="11">
        <f t="shared" si="2"/>
        <v>237836</v>
      </c>
    </row>
    <row r="26" spans="1:9" ht="30">
      <c r="A26" s="11">
        <v>10</v>
      </c>
      <c r="B26" s="18" t="s">
        <v>31</v>
      </c>
      <c r="C26" s="19" t="s">
        <v>129</v>
      </c>
      <c r="D26" s="116" t="s">
        <v>32</v>
      </c>
      <c r="E26" s="117"/>
      <c r="F26" s="10"/>
      <c r="G26" s="11">
        <f t="shared" si="2"/>
        <v>208836</v>
      </c>
      <c r="H26" s="11">
        <f t="shared" si="2"/>
        <v>98653</v>
      </c>
      <c r="I26" s="11">
        <f t="shared" si="2"/>
        <v>237836</v>
      </c>
    </row>
    <row r="27" spans="1:9" ht="16.5" customHeight="1">
      <c r="A27" s="11">
        <v>11</v>
      </c>
      <c r="B27" s="9" t="s">
        <v>81</v>
      </c>
      <c r="C27" s="19" t="s">
        <v>129</v>
      </c>
      <c r="D27" s="116" t="s">
        <v>32</v>
      </c>
      <c r="E27" s="117"/>
      <c r="F27" s="19" t="s">
        <v>82</v>
      </c>
      <c r="G27" s="11">
        <f t="shared" si="2"/>
        <v>208836</v>
      </c>
      <c r="H27" s="11">
        <f t="shared" si="2"/>
        <v>98653</v>
      </c>
      <c r="I27" s="11">
        <f t="shared" si="2"/>
        <v>237836</v>
      </c>
    </row>
    <row r="28" spans="1:9">
      <c r="A28" s="11">
        <v>12</v>
      </c>
      <c r="B28" s="9" t="s">
        <v>60</v>
      </c>
      <c r="C28" s="19" t="s">
        <v>129</v>
      </c>
      <c r="D28" s="116" t="s">
        <v>32</v>
      </c>
      <c r="E28" s="117"/>
      <c r="F28" s="19" t="s">
        <v>83</v>
      </c>
      <c r="G28" s="17">
        <v>208836</v>
      </c>
      <c r="H28" s="17">
        <v>98653</v>
      </c>
      <c r="I28" s="17">
        <v>237836</v>
      </c>
    </row>
    <row r="29" spans="1:9" ht="30">
      <c r="A29" s="11">
        <v>13</v>
      </c>
      <c r="B29" s="12" t="s">
        <v>122</v>
      </c>
      <c r="C29" s="27" t="s">
        <v>58</v>
      </c>
      <c r="D29" s="116"/>
      <c r="E29" s="117"/>
      <c r="F29" s="27"/>
      <c r="G29" s="11">
        <f t="shared" ref="G29:I32" si="3">SUM(G30)</f>
        <v>215300</v>
      </c>
      <c r="H29" s="11">
        <f t="shared" si="3"/>
        <v>263300</v>
      </c>
      <c r="I29" s="11">
        <f t="shared" si="3"/>
        <v>261100</v>
      </c>
    </row>
    <row r="30" spans="1:9" ht="75">
      <c r="A30" s="11">
        <v>14</v>
      </c>
      <c r="B30" s="35" t="s">
        <v>123</v>
      </c>
      <c r="C30" s="19" t="s">
        <v>124</v>
      </c>
      <c r="D30" s="116"/>
      <c r="E30" s="117"/>
      <c r="F30" s="27"/>
      <c r="G30" s="11">
        <f t="shared" si="3"/>
        <v>215300</v>
      </c>
      <c r="H30" s="11">
        <f t="shared" si="3"/>
        <v>263300</v>
      </c>
      <c r="I30" s="11">
        <f t="shared" si="3"/>
        <v>261100</v>
      </c>
    </row>
    <row r="31" spans="1:9" ht="30">
      <c r="A31" s="11">
        <v>15</v>
      </c>
      <c r="B31" s="18" t="s">
        <v>29</v>
      </c>
      <c r="C31" s="19" t="s">
        <v>124</v>
      </c>
      <c r="D31" s="116" t="s">
        <v>30</v>
      </c>
      <c r="E31" s="117"/>
      <c r="F31" s="27"/>
      <c r="G31" s="11">
        <f t="shared" si="3"/>
        <v>215300</v>
      </c>
      <c r="H31" s="11">
        <f t="shared" si="3"/>
        <v>263300</v>
      </c>
      <c r="I31" s="11">
        <f t="shared" si="3"/>
        <v>261100</v>
      </c>
    </row>
    <row r="32" spans="1:9" ht="30">
      <c r="A32" s="11">
        <v>16</v>
      </c>
      <c r="B32" s="18" t="s">
        <v>31</v>
      </c>
      <c r="C32" s="19" t="s">
        <v>124</v>
      </c>
      <c r="D32" s="116" t="s">
        <v>32</v>
      </c>
      <c r="E32" s="117"/>
      <c r="F32" s="27"/>
      <c r="G32" s="11">
        <f t="shared" si="3"/>
        <v>215300</v>
      </c>
      <c r="H32" s="11">
        <f t="shared" si="3"/>
        <v>263300</v>
      </c>
      <c r="I32" s="11">
        <f t="shared" si="3"/>
        <v>261100</v>
      </c>
    </row>
    <row r="33" spans="1:9" ht="18.75" customHeight="1">
      <c r="A33" s="11">
        <v>17</v>
      </c>
      <c r="B33" s="36" t="s">
        <v>84</v>
      </c>
      <c r="C33" s="19" t="s">
        <v>124</v>
      </c>
      <c r="D33" s="116" t="s">
        <v>30</v>
      </c>
      <c r="E33" s="117"/>
      <c r="F33" s="27" t="s">
        <v>85</v>
      </c>
      <c r="G33" s="11">
        <f>G34</f>
        <v>215300</v>
      </c>
      <c r="H33" s="11">
        <f>H34</f>
        <v>263300</v>
      </c>
      <c r="I33" s="11">
        <f>I34</f>
        <v>261100</v>
      </c>
    </row>
    <row r="34" spans="1:9" ht="24" customHeight="1">
      <c r="A34" s="11">
        <v>18</v>
      </c>
      <c r="B34" s="18" t="s">
        <v>57</v>
      </c>
      <c r="C34" s="19" t="s">
        <v>124</v>
      </c>
      <c r="D34" s="116" t="s">
        <v>32</v>
      </c>
      <c r="E34" s="117"/>
      <c r="F34" s="27" t="s">
        <v>86</v>
      </c>
      <c r="G34" s="17">
        <v>215300</v>
      </c>
      <c r="H34" s="17">
        <v>263300</v>
      </c>
      <c r="I34" s="17">
        <v>261100</v>
      </c>
    </row>
    <row r="35" spans="1:9" ht="30">
      <c r="A35" s="11">
        <v>19</v>
      </c>
      <c r="B35" s="35" t="s">
        <v>115</v>
      </c>
      <c r="C35" s="27" t="s">
        <v>144</v>
      </c>
      <c r="D35" s="116"/>
      <c r="E35" s="117"/>
      <c r="F35" s="27"/>
      <c r="G35" s="11">
        <f>G36+G41+G46+G51</f>
        <v>166900</v>
      </c>
      <c r="H35" s="11">
        <f>H36+H41+H46+H51</f>
        <v>166900</v>
      </c>
      <c r="I35" s="11">
        <f>I36+I41+I46+I51</f>
        <v>166900</v>
      </c>
    </row>
    <row r="36" spans="1:9" ht="75">
      <c r="A36" s="11"/>
      <c r="B36" s="35" t="s">
        <v>120</v>
      </c>
      <c r="C36" s="19" t="s">
        <v>117</v>
      </c>
      <c r="D36" s="45"/>
      <c r="E36" s="46"/>
      <c r="F36" s="27"/>
      <c r="G36" s="11">
        <f t="shared" ref="G36:I39" si="4">G37</f>
        <v>65000</v>
      </c>
      <c r="H36" s="11">
        <f t="shared" si="4"/>
        <v>65000</v>
      </c>
      <c r="I36" s="11">
        <f t="shared" si="4"/>
        <v>65000</v>
      </c>
    </row>
    <row r="37" spans="1:9">
      <c r="A37" s="11"/>
      <c r="B37" s="36" t="s">
        <v>43</v>
      </c>
      <c r="C37" s="19" t="s">
        <v>117</v>
      </c>
      <c r="D37" s="45" t="s">
        <v>44</v>
      </c>
      <c r="E37" s="46"/>
      <c r="F37" s="27"/>
      <c r="G37" s="11">
        <f t="shared" si="4"/>
        <v>65000</v>
      </c>
      <c r="H37" s="11">
        <f t="shared" si="4"/>
        <v>65000</v>
      </c>
      <c r="I37" s="11">
        <f t="shared" si="4"/>
        <v>65000</v>
      </c>
    </row>
    <row r="38" spans="1:9">
      <c r="A38" s="11"/>
      <c r="B38" s="36" t="s">
        <v>116</v>
      </c>
      <c r="C38" s="19" t="s">
        <v>117</v>
      </c>
      <c r="D38" s="45" t="s">
        <v>46</v>
      </c>
      <c r="E38" s="46"/>
      <c r="F38" s="27"/>
      <c r="G38" s="11">
        <f t="shared" si="4"/>
        <v>65000</v>
      </c>
      <c r="H38" s="11">
        <f t="shared" si="4"/>
        <v>65000</v>
      </c>
      <c r="I38" s="11">
        <f t="shared" si="4"/>
        <v>65000</v>
      </c>
    </row>
    <row r="39" spans="1:9">
      <c r="A39" s="11"/>
      <c r="B39" s="15" t="s">
        <v>87</v>
      </c>
      <c r="C39" s="19" t="s">
        <v>117</v>
      </c>
      <c r="D39" s="116" t="s">
        <v>44</v>
      </c>
      <c r="E39" s="117"/>
      <c r="F39" s="19" t="s">
        <v>88</v>
      </c>
      <c r="G39" s="11">
        <f t="shared" si="4"/>
        <v>65000</v>
      </c>
      <c r="H39" s="11">
        <f t="shared" si="4"/>
        <v>65000</v>
      </c>
      <c r="I39" s="11">
        <f t="shared" si="4"/>
        <v>65000</v>
      </c>
    </row>
    <row r="40" spans="1:9">
      <c r="A40" s="11"/>
      <c r="B40" s="18" t="s">
        <v>39</v>
      </c>
      <c r="C40" s="19" t="s">
        <v>117</v>
      </c>
      <c r="D40" s="116" t="s">
        <v>46</v>
      </c>
      <c r="E40" s="117"/>
      <c r="F40" s="19" t="s">
        <v>89</v>
      </c>
      <c r="G40" s="11">
        <v>65000</v>
      </c>
      <c r="H40" s="11">
        <v>65000</v>
      </c>
      <c r="I40" s="11">
        <v>65000</v>
      </c>
    </row>
    <row r="41" spans="1:9" ht="90">
      <c r="A41" s="11"/>
      <c r="B41" s="35" t="s">
        <v>142</v>
      </c>
      <c r="C41" s="19" t="s">
        <v>121</v>
      </c>
      <c r="D41" s="45"/>
      <c r="E41" s="46"/>
      <c r="F41" s="27"/>
      <c r="G41" s="11">
        <f t="shared" ref="G41:I44" si="5">G42</f>
        <v>63000</v>
      </c>
      <c r="H41" s="11">
        <f t="shared" si="5"/>
        <v>63000</v>
      </c>
      <c r="I41" s="11">
        <f t="shared" si="5"/>
        <v>63000</v>
      </c>
    </row>
    <row r="42" spans="1:9" ht="30">
      <c r="A42" s="11"/>
      <c r="B42" s="18" t="s">
        <v>29</v>
      </c>
      <c r="C42" s="19" t="s">
        <v>121</v>
      </c>
      <c r="D42" s="45" t="s">
        <v>30</v>
      </c>
      <c r="E42" s="46"/>
      <c r="F42" s="27"/>
      <c r="G42" s="11">
        <f t="shared" si="5"/>
        <v>63000</v>
      </c>
      <c r="H42" s="11">
        <f t="shared" si="5"/>
        <v>63000</v>
      </c>
      <c r="I42" s="11">
        <f t="shared" si="5"/>
        <v>63000</v>
      </c>
    </row>
    <row r="43" spans="1:9" ht="30">
      <c r="A43" s="11"/>
      <c r="B43" s="18" t="s">
        <v>31</v>
      </c>
      <c r="C43" s="19" t="s">
        <v>121</v>
      </c>
      <c r="D43" s="45" t="s">
        <v>32</v>
      </c>
      <c r="E43" s="46"/>
      <c r="F43" s="27"/>
      <c r="G43" s="11">
        <f t="shared" si="5"/>
        <v>63000</v>
      </c>
      <c r="H43" s="11">
        <f t="shared" si="5"/>
        <v>63000</v>
      </c>
      <c r="I43" s="11">
        <f t="shared" si="5"/>
        <v>63000</v>
      </c>
    </row>
    <row r="44" spans="1:9" ht="30">
      <c r="A44" s="11"/>
      <c r="B44" s="18" t="s">
        <v>53</v>
      </c>
      <c r="C44" s="19" t="s">
        <v>121</v>
      </c>
      <c r="D44" s="45" t="s">
        <v>30</v>
      </c>
      <c r="E44" s="46"/>
      <c r="F44" s="27" t="s">
        <v>91</v>
      </c>
      <c r="G44" s="11">
        <f t="shared" si="5"/>
        <v>63000</v>
      </c>
      <c r="H44" s="11">
        <f t="shared" si="5"/>
        <v>63000</v>
      </c>
      <c r="I44" s="11">
        <f t="shared" si="5"/>
        <v>63000</v>
      </c>
    </row>
    <row r="45" spans="1:9">
      <c r="A45" s="11"/>
      <c r="B45" s="18" t="s">
        <v>55</v>
      </c>
      <c r="C45" s="19" t="s">
        <v>121</v>
      </c>
      <c r="D45" s="45" t="s">
        <v>32</v>
      </c>
      <c r="E45" s="46"/>
      <c r="F45" s="27" t="s">
        <v>93</v>
      </c>
      <c r="G45" s="17">
        <v>63000</v>
      </c>
      <c r="H45" s="17">
        <v>63000</v>
      </c>
      <c r="I45" s="17">
        <v>63000</v>
      </c>
    </row>
    <row r="46" spans="1:9" ht="90">
      <c r="A46" s="11">
        <v>20</v>
      </c>
      <c r="B46" s="12" t="s">
        <v>119</v>
      </c>
      <c r="C46" s="19" t="s">
        <v>118</v>
      </c>
      <c r="D46" s="116"/>
      <c r="E46" s="118"/>
      <c r="F46" s="27"/>
      <c r="G46" s="11">
        <f t="shared" ref="G46:I47" si="6">SUM(G47)</f>
        <v>500</v>
      </c>
      <c r="H46" s="11">
        <f t="shared" si="6"/>
        <v>500</v>
      </c>
      <c r="I46" s="11">
        <f t="shared" si="6"/>
        <v>500</v>
      </c>
    </row>
    <row r="47" spans="1:9" ht="14.25" customHeight="1">
      <c r="A47" s="11">
        <v>21</v>
      </c>
      <c r="B47" s="18" t="s">
        <v>29</v>
      </c>
      <c r="C47" s="19" t="s">
        <v>118</v>
      </c>
      <c r="D47" s="116" t="s">
        <v>30</v>
      </c>
      <c r="E47" s="118"/>
      <c r="F47" s="19"/>
      <c r="G47" s="11">
        <f t="shared" si="6"/>
        <v>500</v>
      </c>
      <c r="H47" s="11">
        <f t="shared" si="6"/>
        <v>500</v>
      </c>
      <c r="I47" s="11">
        <f t="shared" si="6"/>
        <v>500</v>
      </c>
    </row>
    <row r="48" spans="1:9" ht="30">
      <c r="A48" s="11">
        <v>22</v>
      </c>
      <c r="B48" s="18" t="s">
        <v>31</v>
      </c>
      <c r="C48" s="19" t="s">
        <v>118</v>
      </c>
      <c r="D48" s="116" t="s">
        <v>32</v>
      </c>
      <c r="E48" s="118"/>
      <c r="F48" s="19"/>
      <c r="G48" s="11">
        <f t="shared" ref="G48:I49" si="7">G49</f>
        <v>500</v>
      </c>
      <c r="H48" s="11">
        <f t="shared" si="7"/>
        <v>500</v>
      </c>
      <c r="I48" s="11">
        <f t="shared" si="7"/>
        <v>500</v>
      </c>
    </row>
    <row r="49" spans="1:9" ht="30">
      <c r="A49" s="11"/>
      <c r="B49" s="18" t="s">
        <v>53</v>
      </c>
      <c r="C49" s="19" t="s">
        <v>118</v>
      </c>
      <c r="D49" s="45" t="s">
        <v>30</v>
      </c>
      <c r="E49" s="46"/>
      <c r="F49" s="19" t="s">
        <v>91</v>
      </c>
      <c r="G49" s="11">
        <f t="shared" si="7"/>
        <v>500</v>
      </c>
      <c r="H49" s="11">
        <f t="shared" si="7"/>
        <v>500</v>
      </c>
      <c r="I49" s="11">
        <f t="shared" si="7"/>
        <v>500</v>
      </c>
    </row>
    <row r="50" spans="1:9" ht="30">
      <c r="A50" s="11"/>
      <c r="B50" s="18" t="s">
        <v>53</v>
      </c>
      <c r="C50" s="19" t="s">
        <v>118</v>
      </c>
      <c r="D50" s="45" t="s">
        <v>30</v>
      </c>
      <c r="E50" s="46"/>
      <c r="F50" s="19" t="s">
        <v>92</v>
      </c>
      <c r="G50" s="11">
        <v>500</v>
      </c>
      <c r="H50" s="11">
        <v>500</v>
      </c>
      <c r="I50" s="11">
        <v>500</v>
      </c>
    </row>
    <row r="51" spans="1:9" ht="30">
      <c r="A51" s="11"/>
      <c r="B51" s="31" t="s">
        <v>70</v>
      </c>
      <c r="C51" s="19" t="s">
        <v>148</v>
      </c>
      <c r="D51" s="45"/>
      <c r="E51" s="46"/>
      <c r="F51" s="19"/>
      <c r="G51" s="11">
        <f t="shared" ref="G51:I54" si="8">G52</f>
        <v>38400</v>
      </c>
      <c r="H51" s="11">
        <f t="shared" si="8"/>
        <v>38400</v>
      </c>
      <c r="I51" s="11">
        <f t="shared" si="8"/>
        <v>38400</v>
      </c>
    </row>
    <row r="52" spans="1:9" ht="30">
      <c r="A52" s="11"/>
      <c r="B52" s="18" t="s">
        <v>29</v>
      </c>
      <c r="C52" s="19" t="s">
        <v>148</v>
      </c>
      <c r="D52" s="45" t="s">
        <v>30</v>
      </c>
      <c r="E52" s="46"/>
      <c r="F52" s="19"/>
      <c r="G52" s="11">
        <f t="shared" si="8"/>
        <v>38400</v>
      </c>
      <c r="H52" s="11">
        <f t="shared" si="8"/>
        <v>38400</v>
      </c>
      <c r="I52" s="11">
        <f t="shared" si="8"/>
        <v>38400</v>
      </c>
    </row>
    <row r="53" spans="1:9" ht="30">
      <c r="A53" s="11"/>
      <c r="B53" s="18" t="s">
        <v>31</v>
      </c>
      <c r="C53" s="19" t="s">
        <v>148</v>
      </c>
      <c r="D53" s="45" t="s">
        <v>32</v>
      </c>
      <c r="E53" s="46"/>
      <c r="F53" s="19"/>
      <c r="G53" s="11">
        <f t="shared" si="8"/>
        <v>38400</v>
      </c>
      <c r="H53" s="11">
        <f t="shared" si="8"/>
        <v>38400</v>
      </c>
      <c r="I53" s="11">
        <f t="shared" si="8"/>
        <v>38400</v>
      </c>
    </row>
    <row r="54" spans="1:9" ht="16.5" thickBot="1">
      <c r="A54" s="11"/>
      <c r="B54" s="4" t="s">
        <v>87</v>
      </c>
      <c r="C54" s="19" t="s">
        <v>148</v>
      </c>
      <c r="D54" s="45" t="s">
        <v>30</v>
      </c>
      <c r="E54" s="46"/>
      <c r="F54" s="19" t="s">
        <v>88</v>
      </c>
      <c r="G54" s="11">
        <f t="shared" si="8"/>
        <v>38400</v>
      </c>
      <c r="H54" s="11">
        <f t="shared" si="8"/>
        <v>38400</v>
      </c>
      <c r="I54" s="11">
        <f t="shared" si="8"/>
        <v>38400</v>
      </c>
    </row>
    <row r="55" spans="1:9">
      <c r="A55" s="11"/>
      <c r="B55" s="12" t="s">
        <v>39</v>
      </c>
      <c r="C55" s="19" t="s">
        <v>148</v>
      </c>
      <c r="D55" s="45" t="s">
        <v>32</v>
      </c>
      <c r="E55" s="46"/>
      <c r="F55" s="19" t="s">
        <v>89</v>
      </c>
      <c r="G55" s="17">
        <v>38400</v>
      </c>
      <c r="H55" s="17">
        <v>38400</v>
      </c>
      <c r="I55" s="17">
        <v>38400</v>
      </c>
    </row>
    <row r="56" spans="1:9">
      <c r="A56" s="11"/>
      <c r="B56" s="15" t="s">
        <v>134</v>
      </c>
      <c r="C56" s="19" t="s">
        <v>145</v>
      </c>
      <c r="D56" s="45"/>
      <c r="E56" s="46"/>
      <c r="F56" s="19"/>
      <c r="G56" s="11">
        <f>G57+G62</f>
        <v>26307</v>
      </c>
      <c r="H56" s="11">
        <f>H57+H62</f>
        <v>26307</v>
      </c>
      <c r="I56" s="11">
        <f>I57+I62</f>
        <v>26307</v>
      </c>
    </row>
    <row r="57" spans="1:9" ht="60">
      <c r="A57" s="11">
        <v>29</v>
      </c>
      <c r="B57" s="15" t="s">
        <v>135</v>
      </c>
      <c r="C57" s="19" t="s">
        <v>136</v>
      </c>
      <c r="D57" s="45"/>
      <c r="E57" s="46"/>
      <c r="F57" s="19"/>
      <c r="G57" s="11">
        <f t="shared" ref="G57:I62" si="9">SUM(G58)</f>
        <v>2640</v>
      </c>
      <c r="H57" s="11">
        <f t="shared" si="9"/>
        <v>2640</v>
      </c>
      <c r="I57" s="11">
        <f t="shared" si="9"/>
        <v>2640</v>
      </c>
    </row>
    <row r="58" spans="1:9" ht="33" customHeight="1">
      <c r="A58" s="11">
        <v>30</v>
      </c>
      <c r="B58" s="12" t="s">
        <v>71</v>
      </c>
      <c r="C58" s="19" t="s">
        <v>136</v>
      </c>
      <c r="D58" s="116" t="s">
        <v>72</v>
      </c>
      <c r="E58" s="117"/>
      <c r="F58" s="19"/>
      <c r="G58" s="11">
        <f t="shared" si="9"/>
        <v>2640</v>
      </c>
      <c r="H58" s="11">
        <f t="shared" si="9"/>
        <v>2640</v>
      </c>
      <c r="I58" s="11">
        <f t="shared" si="9"/>
        <v>2640</v>
      </c>
    </row>
    <row r="59" spans="1:9" ht="26.25" customHeight="1" thickBot="1">
      <c r="A59" s="11">
        <v>31</v>
      </c>
      <c r="B59" s="4" t="s">
        <v>147</v>
      </c>
      <c r="C59" s="19" t="s">
        <v>136</v>
      </c>
      <c r="D59" s="116" t="s">
        <v>146</v>
      </c>
      <c r="E59" s="117"/>
      <c r="F59" s="19"/>
      <c r="G59" s="11">
        <f t="shared" ref="G59:I60" si="10">G60</f>
        <v>2640</v>
      </c>
      <c r="H59" s="11">
        <f t="shared" si="10"/>
        <v>2640</v>
      </c>
      <c r="I59" s="11">
        <f t="shared" si="10"/>
        <v>2640</v>
      </c>
    </row>
    <row r="60" spans="1:9" ht="16.5" thickBot="1">
      <c r="A60" s="11"/>
      <c r="B60" s="4" t="s">
        <v>87</v>
      </c>
      <c r="C60" s="19" t="s">
        <v>136</v>
      </c>
      <c r="D60" s="116" t="s">
        <v>72</v>
      </c>
      <c r="E60" s="117"/>
      <c r="F60" s="19" t="s">
        <v>88</v>
      </c>
      <c r="G60" s="11">
        <f t="shared" si="10"/>
        <v>2640</v>
      </c>
      <c r="H60" s="11">
        <f t="shared" si="10"/>
        <v>2640</v>
      </c>
      <c r="I60" s="11">
        <f t="shared" si="10"/>
        <v>2640</v>
      </c>
    </row>
    <row r="61" spans="1:9" ht="49.5" customHeight="1">
      <c r="A61" s="11"/>
      <c r="B61" s="18" t="s">
        <v>25</v>
      </c>
      <c r="C61" s="19" t="s">
        <v>136</v>
      </c>
      <c r="D61" s="116" t="s">
        <v>146</v>
      </c>
      <c r="E61" s="117"/>
      <c r="F61" s="19" t="s">
        <v>98</v>
      </c>
      <c r="G61" s="17">
        <v>2640</v>
      </c>
      <c r="H61" s="17">
        <v>2640</v>
      </c>
      <c r="I61" s="17">
        <v>2640</v>
      </c>
    </row>
    <row r="62" spans="1:9" ht="60">
      <c r="A62" s="11">
        <v>32</v>
      </c>
      <c r="B62" s="15" t="s">
        <v>137</v>
      </c>
      <c r="C62" s="19" t="s">
        <v>138</v>
      </c>
      <c r="D62" s="116"/>
      <c r="E62" s="117"/>
      <c r="F62" s="19"/>
      <c r="G62" s="11">
        <f t="shared" si="9"/>
        <v>23667</v>
      </c>
      <c r="H62" s="11">
        <f t="shared" si="9"/>
        <v>23667</v>
      </c>
      <c r="I62" s="11">
        <f t="shared" si="9"/>
        <v>23667</v>
      </c>
    </row>
    <row r="63" spans="1:9">
      <c r="A63" s="11">
        <v>33</v>
      </c>
      <c r="B63" s="12" t="s">
        <v>71</v>
      </c>
      <c r="C63" s="19" t="s">
        <v>138</v>
      </c>
      <c r="D63" s="116" t="s">
        <v>72</v>
      </c>
      <c r="E63" s="117"/>
      <c r="F63" s="19"/>
      <c r="G63" s="11">
        <f>G64</f>
        <v>23667</v>
      </c>
      <c r="H63" s="11">
        <f>H64</f>
        <v>23667</v>
      </c>
      <c r="I63" s="11">
        <f>I64</f>
        <v>23667</v>
      </c>
    </row>
    <row r="64" spans="1:9" ht="16.5" thickBot="1">
      <c r="A64" s="11">
        <v>34</v>
      </c>
      <c r="B64" s="4" t="s">
        <v>147</v>
      </c>
      <c r="C64" s="19" t="s">
        <v>138</v>
      </c>
      <c r="D64" s="45" t="s">
        <v>146</v>
      </c>
      <c r="E64" s="46"/>
      <c r="F64" s="19"/>
      <c r="G64" s="11">
        <f t="shared" ref="G64:I65" si="11">SUM(G65)</f>
        <v>23667</v>
      </c>
      <c r="H64" s="11">
        <f t="shared" si="11"/>
        <v>23667</v>
      </c>
      <c r="I64" s="11">
        <f t="shared" si="11"/>
        <v>23667</v>
      </c>
    </row>
    <row r="65" spans="1:9" ht="16.5" thickBot="1">
      <c r="A65" s="11">
        <v>35</v>
      </c>
      <c r="B65" s="4" t="s">
        <v>87</v>
      </c>
      <c r="C65" s="19" t="s">
        <v>138</v>
      </c>
      <c r="D65" s="116" t="s">
        <v>72</v>
      </c>
      <c r="E65" s="117"/>
      <c r="F65" s="19" t="s">
        <v>88</v>
      </c>
      <c r="G65" s="11">
        <f t="shared" si="11"/>
        <v>23667</v>
      </c>
      <c r="H65" s="11">
        <f t="shared" si="11"/>
        <v>23667</v>
      </c>
      <c r="I65" s="11">
        <f t="shared" si="11"/>
        <v>23667</v>
      </c>
    </row>
    <row r="66" spans="1:9" ht="55.5" customHeight="1">
      <c r="A66" s="11">
        <v>36</v>
      </c>
      <c r="B66" s="18" t="s">
        <v>25</v>
      </c>
      <c r="C66" s="19" t="s">
        <v>138</v>
      </c>
      <c r="D66" s="116" t="s">
        <v>146</v>
      </c>
      <c r="E66" s="117"/>
      <c r="F66" s="19" t="s">
        <v>98</v>
      </c>
      <c r="G66" s="17">
        <v>23667</v>
      </c>
      <c r="H66" s="17">
        <v>23667</v>
      </c>
      <c r="I66" s="17">
        <v>23667</v>
      </c>
    </row>
    <row r="67" spans="1:9" ht="30">
      <c r="A67" s="11">
        <v>37</v>
      </c>
      <c r="B67" s="35" t="s">
        <v>106</v>
      </c>
      <c r="C67" s="19" t="s">
        <v>64</v>
      </c>
      <c r="D67" s="116"/>
      <c r="E67" s="117"/>
      <c r="F67" s="19"/>
      <c r="G67" s="11">
        <f>G68+G74</f>
        <v>3941804</v>
      </c>
      <c r="H67" s="11">
        <f>H68+H74</f>
        <v>3941804</v>
      </c>
      <c r="I67" s="11">
        <f>I68+I74</f>
        <v>3583249</v>
      </c>
    </row>
    <row r="68" spans="1:9" ht="30">
      <c r="A68" s="11">
        <v>38</v>
      </c>
      <c r="B68" s="15" t="s">
        <v>131</v>
      </c>
      <c r="C68" s="27" t="s">
        <v>65</v>
      </c>
      <c r="D68" s="116"/>
      <c r="E68" s="117"/>
      <c r="F68" s="19"/>
      <c r="G68" s="11">
        <f t="shared" ref="G68:I70" si="12">G69</f>
        <v>2925804</v>
      </c>
      <c r="H68" s="11">
        <f t="shared" si="12"/>
        <v>2925804</v>
      </c>
      <c r="I68" s="11">
        <f t="shared" si="12"/>
        <v>2925804</v>
      </c>
    </row>
    <row r="69" spans="1:9" ht="45">
      <c r="A69" s="11">
        <v>39</v>
      </c>
      <c r="B69" s="12" t="s">
        <v>132</v>
      </c>
      <c r="C69" s="27" t="s">
        <v>133</v>
      </c>
      <c r="D69" s="45"/>
      <c r="E69" s="46"/>
      <c r="F69" s="19"/>
      <c r="G69" s="17">
        <f t="shared" si="12"/>
        <v>2925804</v>
      </c>
      <c r="H69" s="17">
        <f t="shared" si="12"/>
        <v>2925804</v>
      </c>
      <c r="I69" s="17">
        <f t="shared" si="12"/>
        <v>2925804</v>
      </c>
    </row>
    <row r="70" spans="1:9" ht="30">
      <c r="A70" s="11">
        <v>40</v>
      </c>
      <c r="B70" s="12" t="s">
        <v>66</v>
      </c>
      <c r="C70" s="27" t="s">
        <v>133</v>
      </c>
      <c r="D70" s="45" t="s">
        <v>67</v>
      </c>
      <c r="E70" s="46"/>
      <c r="F70" s="19"/>
      <c r="G70" s="11">
        <f t="shared" si="12"/>
        <v>2925804</v>
      </c>
      <c r="H70" s="11">
        <f t="shared" si="12"/>
        <v>2925804</v>
      </c>
      <c r="I70" s="11">
        <f t="shared" si="12"/>
        <v>2925804</v>
      </c>
    </row>
    <row r="71" spans="1:9">
      <c r="A71" s="11">
        <v>41</v>
      </c>
      <c r="B71" s="12" t="s">
        <v>68</v>
      </c>
      <c r="C71" s="27" t="s">
        <v>133</v>
      </c>
      <c r="D71" s="116" t="s">
        <v>69</v>
      </c>
      <c r="E71" s="117"/>
      <c r="F71" s="19"/>
      <c r="G71" s="11">
        <f t="shared" ref="G71:I72" si="13">SUM(G72)</f>
        <v>2925804</v>
      </c>
      <c r="H71" s="11">
        <f t="shared" si="13"/>
        <v>2925804</v>
      </c>
      <c r="I71" s="11">
        <f t="shared" si="13"/>
        <v>2925804</v>
      </c>
    </row>
    <row r="72" spans="1:9" ht="24" customHeight="1">
      <c r="A72" s="11">
        <v>42</v>
      </c>
      <c r="B72" s="33" t="s">
        <v>130</v>
      </c>
      <c r="C72" s="27" t="s">
        <v>133</v>
      </c>
      <c r="D72" s="116" t="s">
        <v>67</v>
      </c>
      <c r="E72" s="117"/>
      <c r="F72" s="19" t="s">
        <v>94</v>
      </c>
      <c r="G72" s="11">
        <f t="shared" si="13"/>
        <v>2925804</v>
      </c>
      <c r="H72" s="11">
        <f t="shared" si="13"/>
        <v>2925804</v>
      </c>
      <c r="I72" s="11">
        <f t="shared" si="13"/>
        <v>2925804</v>
      </c>
    </row>
    <row r="73" spans="1:9">
      <c r="A73" s="11">
        <v>43</v>
      </c>
      <c r="B73" s="12" t="s">
        <v>63</v>
      </c>
      <c r="C73" s="27" t="s">
        <v>133</v>
      </c>
      <c r="D73" s="116" t="s">
        <v>69</v>
      </c>
      <c r="E73" s="117"/>
      <c r="F73" s="19" t="s">
        <v>95</v>
      </c>
      <c r="G73" s="13">
        <v>2925804</v>
      </c>
      <c r="H73" s="13">
        <v>2925804</v>
      </c>
      <c r="I73" s="13">
        <v>2925804</v>
      </c>
    </row>
    <row r="74" spans="1:9" ht="30">
      <c r="A74" s="11">
        <v>44</v>
      </c>
      <c r="B74" s="15" t="s">
        <v>139</v>
      </c>
      <c r="C74" s="27" t="s">
        <v>74</v>
      </c>
      <c r="D74" s="116"/>
      <c r="E74" s="117"/>
      <c r="F74" s="19"/>
      <c r="G74" s="11">
        <f>G75</f>
        <v>1016000</v>
      </c>
      <c r="H74" s="11">
        <f>H75</f>
        <v>1016000</v>
      </c>
      <c r="I74" s="11">
        <f>I75</f>
        <v>657445</v>
      </c>
    </row>
    <row r="75" spans="1:9" ht="75">
      <c r="A75" s="11">
        <v>45</v>
      </c>
      <c r="B75" s="15" t="s">
        <v>141</v>
      </c>
      <c r="C75" s="19" t="s">
        <v>140</v>
      </c>
      <c r="D75" s="116"/>
      <c r="E75" s="117"/>
      <c r="F75" s="19"/>
      <c r="G75" s="11">
        <f t="shared" ref="G75:I77" si="14">SUM(G76)</f>
        <v>1016000</v>
      </c>
      <c r="H75" s="11">
        <f t="shared" si="14"/>
        <v>1016000</v>
      </c>
      <c r="I75" s="11">
        <f t="shared" si="14"/>
        <v>657445</v>
      </c>
    </row>
    <row r="76" spans="1:9">
      <c r="A76" s="11">
        <v>46</v>
      </c>
      <c r="B76" s="12" t="s">
        <v>71</v>
      </c>
      <c r="C76" s="19" t="s">
        <v>140</v>
      </c>
      <c r="D76" s="116" t="s">
        <v>72</v>
      </c>
      <c r="E76" s="117"/>
      <c r="F76" s="19"/>
      <c r="G76" s="11">
        <f t="shared" si="14"/>
        <v>1016000</v>
      </c>
      <c r="H76" s="11">
        <f t="shared" si="14"/>
        <v>1016000</v>
      </c>
      <c r="I76" s="11">
        <f t="shared" si="14"/>
        <v>657445</v>
      </c>
    </row>
    <row r="77" spans="1:9" ht="16.5" thickBot="1">
      <c r="A77" s="11">
        <v>47</v>
      </c>
      <c r="B77" s="4" t="s">
        <v>147</v>
      </c>
      <c r="C77" s="19" t="s">
        <v>140</v>
      </c>
      <c r="D77" s="116" t="s">
        <v>146</v>
      </c>
      <c r="E77" s="117"/>
      <c r="F77" s="19"/>
      <c r="G77" s="11">
        <f t="shared" si="14"/>
        <v>1016000</v>
      </c>
      <c r="H77" s="11">
        <f t="shared" si="14"/>
        <v>1016000</v>
      </c>
      <c r="I77" s="11">
        <f t="shared" si="14"/>
        <v>657445</v>
      </c>
    </row>
    <row r="78" spans="1:9" ht="16.5" thickBot="1">
      <c r="A78" s="11">
        <v>48</v>
      </c>
      <c r="B78" s="4" t="s">
        <v>130</v>
      </c>
      <c r="C78" s="19" t="s">
        <v>140</v>
      </c>
      <c r="D78" s="116" t="s">
        <v>72</v>
      </c>
      <c r="E78" s="117"/>
      <c r="F78" s="19" t="s">
        <v>94</v>
      </c>
      <c r="G78" s="11">
        <f>G79</f>
        <v>1016000</v>
      </c>
      <c r="H78" s="11">
        <f>H79</f>
        <v>1016000</v>
      </c>
      <c r="I78" s="11">
        <f>I79</f>
        <v>657445</v>
      </c>
    </row>
    <row r="79" spans="1:9" ht="18.75" customHeight="1">
      <c r="A79" s="11">
        <v>49</v>
      </c>
      <c r="B79" s="15" t="s">
        <v>150</v>
      </c>
      <c r="C79" s="19" t="s">
        <v>140</v>
      </c>
      <c r="D79" s="116" t="s">
        <v>146</v>
      </c>
      <c r="E79" s="117"/>
      <c r="F79" s="19" t="s">
        <v>95</v>
      </c>
      <c r="G79" s="13">
        <v>1016000</v>
      </c>
      <c r="H79" s="13">
        <v>1016000</v>
      </c>
      <c r="I79" s="13">
        <v>657445</v>
      </c>
    </row>
    <row r="80" spans="1:9">
      <c r="A80" s="17">
        <v>99</v>
      </c>
      <c r="B80" s="30" t="s">
        <v>15</v>
      </c>
      <c r="C80" s="16" t="s">
        <v>16</v>
      </c>
      <c r="D80" s="47"/>
      <c r="E80" s="48"/>
      <c r="F80" s="16"/>
      <c r="G80" s="51">
        <f>G81</f>
        <v>2599153</v>
      </c>
      <c r="H80" s="51">
        <f>H81</f>
        <v>2598953</v>
      </c>
      <c r="I80" s="51">
        <f>I81</f>
        <v>2598953</v>
      </c>
    </row>
    <row r="81" spans="1:9">
      <c r="A81" s="17">
        <v>100</v>
      </c>
      <c r="B81" s="29" t="s">
        <v>107</v>
      </c>
      <c r="C81" s="19" t="s">
        <v>18</v>
      </c>
      <c r="D81" s="45"/>
      <c r="E81" s="46"/>
      <c r="F81" s="19"/>
      <c r="G81" s="50">
        <f>G82+G93+G98+G103+G108</f>
        <v>2599153</v>
      </c>
      <c r="H81" s="50">
        <f>H82+H93+H98+H103+H108</f>
        <v>2598953</v>
      </c>
      <c r="I81" s="50">
        <f>I82+I93+I98+I103+I108</f>
        <v>2598953</v>
      </c>
    </row>
    <row r="82" spans="1:9" ht="45">
      <c r="A82" s="17">
        <v>101</v>
      </c>
      <c r="B82" s="18" t="s">
        <v>27</v>
      </c>
      <c r="C82" s="16" t="s">
        <v>20</v>
      </c>
      <c r="D82" s="45"/>
      <c r="E82" s="46"/>
      <c r="F82" s="19"/>
      <c r="G82" s="50">
        <f>G83+G87</f>
        <v>2027197</v>
      </c>
      <c r="H82" s="50">
        <f>H83+H87</f>
        <v>2027197</v>
      </c>
      <c r="I82" s="50">
        <f>I83+I87</f>
        <v>2027197</v>
      </c>
    </row>
    <row r="83" spans="1:9" ht="60">
      <c r="A83" s="17">
        <v>102</v>
      </c>
      <c r="B83" s="18" t="s">
        <v>21</v>
      </c>
      <c r="C83" s="19" t="s">
        <v>20</v>
      </c>
      <c r="D83" s="116" t="s">
        <v>22</v>
      </c>
      <c r="E83" s="117"/>
      <c r="F83" s="19"/>
      <c r="G83" s="50">
        <f t="shared" ref="G83:I85" si="15">G84</f>
        <v>1252000</v>
      </c>
      <c r="H83" s="50">
        <f t="shared" si="15"/>
        <v>1252000</v>
      </c>
      <c r="I83" s="50">
        <f t="shared" si="15"/>
        <v>1252000</v>
      </c>
    </row>
    <row r="84" spans="1:9" ht="30">
      <c r="A84" s="17">
        <v>103</v>
      </c>
      <c r="B84" s="18" t="s">
        <v>23</v>
      </c>
      <c r="C84" s="19" t="s">
        <v>20</v>
      </c>
      <c r="D84" s="116" t="s">
        <v>24</v>
      </c>
      <c r="E84" s="117"/>
      <c r="F84" s="19"/>
      <c r="G84" s="50">
        <f t="shared" si="15"/>
        <v>1252000</v>
      </c>
      <c r="H84" s="50">
        <f t="shared" si="15"/>
        <v>1252000</v>
      </c>
      <c r="I84" s="50">
        <f t="shared" si="15"/>
        <v>1252000</v>
      </c>
    </row>
    <row r="85" spans="1:9">
      <c r="A85" s="17"/>
      <c r="B85" s="15" t="s">
        <v>87</v>
      </c>
      <c r="C85" s="19" t="s">
        <v>20</v>
      </c>
      <c r="D85" s="116" t="s">
        <v>22</v>
      </c>
      <c r="E85" s="117"/>
      <c r="F85" s="19" t="s">
        <v>88</v>
      </c>
      <c r="G85" s="50">
        <f t="shared" si="15"/>
        <v>1252000</v>
      </c>
      <c r="H85" s="50">
        <f t="shared" si="15"/>
        <v>1252000</v>
      </c>
      <c r="I85" s="50">
        <f t="shared" si="15"/>
        <v>1252000</v>
      </c>
    </row>
    <row r="86" spans="1:9" ht="45">
      <c r="A86" s="17"/>
      <c r="B86" s="18" t="s">
        <v>25</v>
      </c>
      <c r="C86" s="19" t="s">
        <v>20</v>
      </c>
      <c r="D86" s="116" t="s">
        <v>24</v>
      </c>
      <c r="E86" s="117"/>
      <c r="F86" s="19" t="s">
        <v>98</v>
      </c>
      <c r="G86" s="13">
        <v>1252000</v>
      </c>
      <c r="H86" s="13">
        <v>1252000</v>
      </c>
      <c r="I86" s="13">
        <v>1252000</v>
      </c>
    </row>
    <row r="87" spans="1:9" ht="30">
      <c r="A87" s="17">
        <v>104</v>
      </c>
      <c r="B87" s="18" t="s">
        <v>29</v>
      </c>
      <c r="C87" s="19" t="s">
        <v>20</v>
      </c>
      <c r="D87" s="116" t="s">
        <v>30</v>
      </c>
      <c r="E87" s="117"/>
      <c r="F87" s="19"/>
      <c r="G87" s="50">
        <f>SUM(G88)</f>
        <v>775197</v>
      </c>
      <c r="H87" s="50">
        <f>SUM(H88)</f>
        <v>775197</v>
      </c>
      <c r="I87" s="50">
        <f>SUM(I88)</f>
        <v>775197</v>
      </c>
    </row>
    <row r="88" spans="1:9" ht="30">
      <c r="A88" s="17">
        <v>105</v>
      </c>
      <c r="B88" s="18" t="s">
        <v>31</v>
      </c>
      <c r="C88" s="19" t="s">
        <v>20</v>
      </c>
      <c r="D88" s="116" t="s">
        <v>32</v>
      </c>
      <c r="E88" s="117"/>
      <c r="F88" s="19"/>
      <c r="G88" s="50">
        <f t="shared" ref="G88:I89" si="16">G89</f>
        <v>775197</v>
      </c>
      <c r="H88" s="50">
        <f t="shared" si="16"/>
        <v>775197</v>
      </c>
      <c r="I88" s="50">
        <f t="shared" si="16"/>
        <v>775197</v>
      </c>
    </row>
    <row r="89" spans="1:9">
      <c r="A89" s="17">
        <v>106</v>
      </c>
      <c r="B89" s="15" t="s">
        <v>87</v>
      </c>
      <c r="C89" s="19" t="s">
        <v>20</v>
      </c>
      <c r="D89" s="116" t="s">
        <v>30</v>
      </c>
      <c r="E89" s="117"/>
      <c r="F89" s="19" t="s">
        <v>88</v>
      </c>
      <c r="G89" s="17">
        <f t="shared" si="16"/>
        <v>775197</v>
      </c>
      <c r="H89" s="17">
        <f t="shared" si="16"/>
        <v>775197</v>
      </c>
      <c r="I89" s="17">
        <f t="shared" si="16"/>
        <v>775197</v>
      </c>
    </row>
    <row r="90" spans="1:9" ht="45">
      <c r="A90" s="17">
        <v>107</v>
      </c>
      <c r="B90" s="18" t="s">
        <v>25</v>
      </c>
      <c r="C90" s="19" t="s">
        <v>20</v>
      </c>
      <c r="D90" s="116" t="s">
        <v>32</v>
      </c>
      <c r="E90" s="117"/>
      <c r="F90" s="19" t="s">
        <v>98</v>
      </c>
      <c r="G90" s="13">
        <v>775197</v>
      </c>
      <c r="H90" s="13">
        <v>775197</v>
      </c>
      <c r="I90" s="13">
        <v>775197</v>
      </c>
    </row>
    <row r="91" spans="1:9" ht="30">
      <c r="A91" s="17">
        <v>108</v>
      </c>
      <c r="B91" s="18" t="s">
        <v>23</v>
      </c>
      <c r="C91" s="19" t="s">
        <v>20</v>
      </c>
      <c r="D91" s="116" t="s">
        <v>24</v>
      </c>
      <c r="E91" s="117"/>
      <c r="F91" s="20"/>
      <c r="G91" s="23">
        <f t="shared" ref="G91:I92" si="17">SUM(G92)</f>
        <v>472656</v>
      </c>
      <c r="H91" s="23">
        <f t="shared" si="17"/>
        <v>472656</v>
      </c>
      <c r="I91" s="23">
        <f t="shared" si="17"/>
        <v>472656</v>
      </c>
    </row>
    <row r="92" spans="1:9">
      <c r="A92" s="17">
        <v>109</v>
      </c>
      <c r="B92" s="18" t="s">
        <v>87</v>
      </c>
      <c r="C92" s="19" t="s">
        <v>20</v>
      </c>
      <c r="D92" s="116" t="s">
        <v>24</v>
      </c>
      <c r="E92" s="117"/>
      <c r="F92" s="20"/>
      <c r="G92" s="23">
        <f t="shared" si="17"/>
        <v>472656</v>
      </c>
      <c r="H92" s="23">
        <f t="shared" si="17"/>
        <v>472656</v>
      </c>
      <c r="I92" s="23">
        <f t="shared" si="17"/>
        <v>472656</v>
      </c>
    </row>
    <row r="93" spans="1:9" ht="30">
      <c r="A93" s="17">
        <v>110</v>
      </c>
      <c r="B93" s="18" t="s">
        <v>19</v>
      </c>
      <c r="C93" s="20" t="s">
        <v>28</v>
      </c>
      <c r="D93" s="116"/>
      <c r="E93" s="117"/>
      <c r="F93" s="20"/>
      <c r="G93" s="23">
        <f>G94</f>
        <v>472656</v>
      </c>
      <c r="H93" s="23">
        <f>H94</f>
        <v>472656</v>
      </c>
      <c r="I93" s="23">
        <f>I94</f>
        <v>472656</v>
      </c>
    </row>
    <row r="94" spans="1:9" ht="60">
      <c r="A94" s="17">
        <v>111</v>
      </c>
      <c r="B94" s="18" t="s">
        <v>21</v>
      </c>
      <c r="C94" s="20" t="s">
        <v>28</v>
      </c>
      <c r="D94" s="116" t="s">
        <v>22</v>
      </c>
      <c r="E94" s="117"/>
      <c r="F94" s="20"/>
      <c r="G94" s="23">
        <f t="shared" ref="G94:I96" si="18">SUM(G95)</f>
        <v>472656</v>
      </c>
      <c r="H94" s="23">
        <f t="shared" si="18"/>
        <v>472656</v>
      </c>
      <c r="I94" s="23">
        <f t="shared" si="18"/>
        <v>472656</v>
      </c>
    </row>
    <row r="95" spans="1:9" ht="30">
      <c r="A95" s="17">
        <v>112</v>
      </c>
      <c r="B95" s="18" t="s">
        <v>23</v>
      </c>
      <c r="C95" s="20" t="s">
        <v>28</v>
      </c>
      <c r="D95" s="116" t="s">
        <v>24</v>
      </c>
      <c r="E95" s="117"/>
      <c r="F95" s="20"/>
      <c r="G95" s="23">
        <f t="shared" si="18"/>
        <v>472656</v>
      </c>
      <c r="H95" s="23">
        <f t="shared" si="18"/>
        <v>472656</v>
      </c>
      <c r="I95" s="23">
        <f t="shared" si="18"/>
        <v>472656</v>
      </c>
    </row>
    <row r="96" spans="1:9">
      <c r="A96" s="17">
        <v>113</v>
      </c>
      <c r="B96" s="18" t="s">
        <v>87</v>
      </c>
      <c r="C96" s="20" t="s">
        <v>28</v>
      </c>
      <c r="D96" s="116" t="s">
        <v>22</v>
      </c>
      <c r="E96" s="117"/>
      <c r="F96" s="20" t="s">
        <v>88</v>
      </c>
      <c r="G96" s="23">
        <f t="shared" si="18"/>
        <v>472656</v>
      </c>
      <c r="H96" s="23">
        <f t="shared" si="18"/>
        <v>472656</v>
      </c>
      <c r="I96" s="23">
        <f t="shared" si="18"/>
        <v>472656</v>
      </c>
    </row>
    <row r="97" spans="1:9" ht="30">
      <c r="A97" s="17">
        <v>114</v>
      </c>
      <c r="B97" s="18" t="s">
        <v>96</v>
      </c>
      <c r="C97" s="20" t="s">
        <v>28</v>
      </c>
      <c r="D97" s="116" t="s">
        <v>24</v>
      </c>
      <c r="E97" s="117"/>
      <c r="F97" s="20" t="s">
        <v>97</v>
      </c>
      <c r="G97" s="13">
        <v>472656</v>
      </c>
      <c r="H97" s="13">
        <v>472656</v>
      </c>
      <c r="I97" s="13">
        <v>472656</v>
      </c>
    </row>
    <row r="98" spans="1:9" ht="30">
      <c r="A98" s="17">
        <v>115</v>
      </c>
      <c r="B98" s="21" t="s">
        <v>37</v>
      </c>
      <c r="C98" s="22" t="s">
        <v>38</v>
      </c>
      <c r="D98" s="45"/>
      <c r="E98" s="46"/>
      <c r="F98" s="20"/>
      <c r="G98" s="23">
        <f t="shared" ref="G98:I101" si="19">SUM(G99)</f>
        <v>19200</v>
      </c>
      <c r="H98" s="23">
        <f t="shared" si="19"/>
        <v>19200</v>
      </c>
      <c r="I98" s="23">
        <f t="shared" si="19"/>
        <v>19200</v>
      </c>
    </row>
    <row r="99" spans="1:9" ht="30">
      <c r="A99" s="17">
        <v>116</v>
      </c>
      <c r="B99" s="21" t="s">
        <v>29</v>
      </c>
      <c r="C99" s="20" t="s">
        <v>38</v>
      </c>
      <c r="D99" s="116" t="s">
        <v>30</v>
      </c>
      <c r="E99" s="117"/>
      <c r="F99" s="20"/>
      <c r="G99" s="23">
        <f t="shared" si="19"/>
        <v>19200</v>
      </c>
      <c r="H99" s="23">
        <f t="shared" si="19"/>
        <v>19200</v>
      </c>
      <c r="I99" s="23">
        <f t="shared" si="19"/>
        <v>19200</v>
      </c>
    </row>
    <row r="100" spans="1:9" ht="30">
      <c r="A100" s="17">
        <v>117</v>
      </c>
      <c r="B100" s="21" t="s">
        <v>31</v>
      </c>
      <c r="C100" s="20" t="s">
        <v>38</v>
      </c>
      <c r="D100" s="116" t="s">
        <v>32</v>
      </c>
      <c r="E100" s="117"/>
      <c r="F100" s="20"/>
      <c r="G100" s="23">
        <f t="shared" si="19"/>
        <v>19200</v>
      </c>
      <c r="H100" s="23">
        <f t="shared" si="19"/>
        <v>19200</v>
      </c>
      <c r="I100" s="23">
        <f t="shared" si="19"/>
        <v>19200</v>
      </c>
    </row>
    <row r="101" spans="1:9">
      <c r="A101" s="17">
        <v>118</v>
      </c>
      <c r="B101" s="18" t="s">
        <v>87</v>
      </c>
      <c r="C101" s="20" t="s">
        <v>38</v>
      </c>
      <c r="D101" s="116" t="s">
        <v>32</v>
      </c>
      <c r="E101" s="117"/>
      <c r="F101" s="20" t="s">
        <v>88</v>
      </c>
      <c r="G101" s="23">
        <f t="shared" si="19"/>
        <v>19200</v>
      </c>
      <c r="H101" s="23">
        <f t="shared" si="19"/>
        <v>19200</v>
      </c>
      <c r="I101" s="23">
        <f t="shared" si="19"/>
        <v>19200</v>
      </c>
    </row>
    <row r="102" spans="1:9">
      <c r="A102" s="17">
        <v>119</v>
      </c>
      <c r="B102" s="21" t="s">
        <v>99</v>
      </c>
      <c r="C102" s="20" t="s">
        <v>38</v>
      </c>
      <c r="D102" s="116" t="s">
        <v>32</v>
      </c>
      <c r="E102" s="117"/>
      <c r="F102" s="20" t="s">
        <v>100</v>
      </c>
      <c r="G102" s="23">
        <v>19200</v>
      </c>
      <c r="H102" s="23">
        <v>19200</v>
      </c>
      <c r="I102" s="23">
        <v>19200</v>
      </c>
    </row>
    <row r="103" spans="1:9" ht="60">
      <c r="A103" s="17"/>
      <c r="B103" s="18" t="s">
        <v>33</v>
      </c>
      <c r="C103" s="19" t="s">
        <v>34</v>
      </c>
      <c r="D103" s="45"/>
      <c r="E103" s="46"/>
      <c r="F103" s="20"/>
      <c r="G103" s="23">
        <f t="shared" ref="G103:I106" si="20">G104</f>
        <v>3200</v>
      </c>
      <c r="H103" s="23">
        <f t="shared" si="20"/>
        <v>3200</v>
      </c>
      <c r="I103" s="23">
        <f t="shared" si="20"/>
        <v>3200</v>
      </c>
    </row>
    <row r="104" spans="1:9" ht="30">
      <c r="A104" s="17"/>
      <c r="B104" s="18" t="s">
        <v>29</v>
      </c>
      <c r="C104" s="19" t="s">
        <v>34</v>
      </c>
      <c r="D104" s="45" t="s">
        <v>30</v>
      </c>
      <c r="E104" s="46"/>
      <c r="F104" s="20"/>
      <c r="G104" s="23">
        <f t="shared" si="20"/>
        <v>3200</v>
      </c>
      <c r="H104" s="23">
        <f t="shared" si="20"/>
        <v>3200</v>
      </c>
      <c r="I104" s="23">
        <f t="shared" si="20"/>
        <v>3200</v>
      </c>
    </row>
    <row r="105" spans="1:9" ht="30">
      <c r="A105" s="17"/>
      <c r="B105" s="18" t="s">
        <v>31</v>
      </c>
      <c r="C105" s="19" t="s">
        <v>34</v>
      </c>
      <c r="D105" s="45" t="s">
        <v>32</v>
      </c>
      <c r="E105" s="46"/>
      <c r="F105" s="20"/>
      <c r="G105" s="23">
        <f t="shared" si="20"/>
        <v>3200</v>
      </c>
      <c r="H105" s="23">
        <f t="shared" si="20"/>
        <v>3200</v>
      </c>
      <c r="I105" s="23">
        <f t="shared" si="20"/>
        <v>3200</v>
      </c>
    </row>
    <row r="106" spans="1:9">
      <c r="A106" s="17"/>
      <c r="B106" s="15" t="s">
        <v>87</v>
      </c>
      <c r="C106" s="19" t="s">
        <v>34</v>
      </c>
      <c r="D106" s="45" t="s">
        <v>30</v>
      </c>
      <c r="E106" s="46"/>
      <c r="F106" s="20" t="s">
        <v>88</v>
      </c>
      <c r="G106" s="23">
        <f t="shared" si="20"/>
        <v>3200</v>
      </c>
      <c r="H106" s="23">
        <f t="shared" si="20"/>
        <v>3200</v>
      </c>
      <c r="I106" s="23">
        <f t="shared" si="20"/>
        <v>3200</v>
      </c>
    </row>
    <row r="107" spans="1:9" ht="45">
      <c r="A107" s="17"/>
      <c r="B107" s="18" t="s">
        <v>25</v>
      </c>
      <c r="C107" s="19" t="s">
        <v>34</v>
      </c>
      <c r="D107" s="45" t="s">
        <v>32</v>
      </c>
      <c r="E107" s="46"/>
      <c r="F107" s="20" t="s">
        <v>98</v>
      </c>
      <c r="G107" s="13">
        <v>3200</v>
      </c>
      <c r="H107" s="13">
        <v>3200</v>
      </c>
      <c r="I107" s="13">
        <v>3200</v>
      </c>
    </row>
    <row r="108" spans="1:9" ht="45">
      <c r="A108" s="17">
        <v>120</v>
      </c>
      <c r="B108" s="18" t="s">
        <v>51</v>
      </c>
      <c r="C108" s="14">
        <v>9335118</v>
      </c>
      <c r="D108" s="45"/>
      <c r="E108" s="46"/>
      <c r="F108" s="20"/>
      <c r="G108" s="23">
        <f>SUM(G109+G113)</f>
        <v>76900</v>
      </c>
      <c r="H108" s="23">
        <f>SUM(H109+H113)</f>
        <v>76700</v>
      </c>
      <c r="I108" s="23">
        <f>SUM(I109+I113)</f>
        <v>76700</v>
      </c>
    </row>
    <row r="109" spans="1:9" ht="60">
      <c r="A109" s="17">
        <v>121</v>
      </c>
      <c r="B109" s="18" t="s">
        <v>21</v>
      </c>
      <c r="C109" s="26">
        <v>9335118</v>
      </c>
      <c r="D109" s="116" t="s">
        <v>22</v>
      </c>
      <c r="E109" s="117"/>
      <c r="F109" s="20"/>
      <c r="G109" s="23">
        <f t="shared" ref="G109:I111" si="21">SUM(G110)</f>
        <v>68000</v>
      </c>
      <c r="H109" s="23">
        <f t="shared" si="21"/>
        <v>68000</v>
      </c>
      <c r="I109" s="23">
        <f t="shared" si="21"/>
        <v>68000</v>
      </c>
    </row>
    <row r="110" spans="1:9" ht="30">
      <c r="A110" s="17">
        <v>122</v>
      </c>
      <c r="B110" s="18" t="s">
        <v>23</v>
      </c>
      <c r="C110" s="26">
        <v>9335118</v>
      </c>
      <c r="D110" s="116" t="s">
        <v>24</v>
      </c>
      <c r="E110" s="117"/>
      <c r="F110" s="20"/>
      <c r="G110" s="23">
        <f t="shared" si="21"/>
        <v>68000</v>
      </c>
      <c r="H110" s="23">
        <f t="shared" si="21"/>
        <v>68000</v>
      </c>
      <c r="I110" s="23">
        <f t="shared" si="21"/>
        <v>68000</v>
      </c>
    </row>
    <row r="111" spans="1:9">
      <c r="A111" s="17">
        <v>123</v>
      </c>
      <c r="B111" s="18" t="s">
        <v>101</v>
      </c>
      <c r="C111" s="26">
        <v>9335118</v>
      </c>
      <c r="D111" s="116" t="s">
        <v>24</v>
      </c>
      <c r="E111" s="117"/>
      <c r="F111" s="20" t="s">
        <v>102</v>
      </c>
      <c r="G111" s="23">
        <f t="shared" si="21"/>
        <v>68000</v>
      </c>
      <c r="H111" s="23">
        <f t="shared" si="21"/>
        <v>68000</v>
      </c>
      <c r="I111" s="23">
        <f t="shared" si="21"/>
        <v>68000</v>
      </c>
    </row>
    <row r="112" spans="1:9">
      <c r="A112" s="17">
        <v>124</v>
      </c>
      <c r="B112" s="18" t="s">
        <v>49</v>
      </c>
      <c r="C112" s="26">
        <v>9335118</v>
      </c>
      <c r="D112" s="116" t="s">
        <v>24</v>
      </c>
      <c r="E112" s="117"/>
      <c r="F112" s="20" t="s">
        <v>103</v>
      </c>
      <c r="G112" s="23">
        <v>68000</v>
      </c>
      <c r="H112" s="23">
        <v>68000</v>
      </c>
      <c r="I112" s="23">
        <v>68000</v>
      </c>
    </row>
    <row r="113" spans="1:9" ht="30">
      <c r="A113" s="17">
        <v>125</v>
      </c>
      <c r="B113" s="18" t="s">
        <v>29</v>
      </c>
      <c r="C113" s="26">
        <v>9335118</v>
      </c>
      <c r="D113" s="116" t="s">
        <v>30</v>
      </c>
      <c r="E113" s="117"/>
      <c r="F113" s="20"/>
      <c r="G113" s="23">
        <f t="shared" ref="G113:I115" si="22">SUM(G114)</f>
        <v>8900</v>
      </c>
      <c r="H113" s="23">
        <f t="shared" si="22"/>
        <v>8700</v>
      </c>
      <c r="I113" s="23">
        <f t="shared" si="22"/>
        <v>8700</v>
      </c>
    </row>
    <row r="114" spans="1:9" ht="30">
      <c r="A114" s="17">
        <v>126</v>
      </c>
      <c r="B114" s="18" t="s">
        <v>31</v>
      </c>
      <c r="C114" s="26">
        <v>9335118</v>
      </c>
      <c r="D114" s="116" t="s">
        <v>32</v>
      </c>
      <c r="E114" s="117"/>
      <c r="F114" s="20"/>
      <c r="G114" s="23">
        <f t="shared" si="22"/>
        <v>8900</v>
      </c>
      <c r="H114" s="23">
        <f t="shared" si="22"/>
        <v>8700</v>
      </c>
      <c r="I114" s="23">
        <f t="shared" si="22"/>
        <v>8700</v>
      </c>
    </row>
    <row r="115" spans="1:9">
      <c r="A115" s="17">
        <v>127</v>
      </c>
      <c r="B115" s="18" t="s">
        <v>101</v>
      </c>
      <c r="C115" s="26">
        <v>9335118</v>
      </c>
      <c r="D115" s="116" t="s">
        <v>32</v>
      </c>
      <c r="E115" s="117"/>
      <c r="F115" s="20" t="s">
        <v>102</v>
      </c>
      <c r="G115" s="23">
        <f t="shared" si="22"/>
        <v>8900</v>
      </c>
      <c r="H115" s="23">
        <f t="shared" si="22"/>
        <v>8700</v>
      </c>
      <c r="I115" s="23">
        <f t="shared" si="22"/>
        <v>8700</v>
      </c>
    </row>
    <row r="116" spans="1:9">
      <c r="A116" s="17">
        <v>128</v>
      </c>
      <c r="B116" s="18" t="s">
        <v>49</v>
      </c>
      <c r="C116" s="26">
        <v>9335118</v>
      </c>
      <c r="D116" s="116" t="s">
        <v>32</v>
      </c>
      <c r="E116" s="117"/>
      <c r="F116" s="20" t="s">
        <v>103</v>
      </c>
      <c r="G116" s="23">
        <v>8900</v>
      </c>
      <c r="H116" s="23">
        <v>8700</v>
      </c>
      <c r="I116" s="23">
        <v>8700</v>
      </c>
    </row>
    <row r="117" spans="1:9">
      <c r="A117" s="17">
        <v>134</v>
      </c>
      <c r="B117" s="49" t="s">
        <v>75</v>
      </c>
      <c r="C117" s="19"/>
      <c r="D117" s="116"/>
      <c r="E117" s="118"/>
      <c r="F117" s="19"/>
      <c r="G117" s="17">
        <v>0</v>
      </c>
      <c r="H117" s="13">
        <v>139383</v>
      </c>
      <c r="I117" s="13">
        <v>358555</v>
      </c>
    </row>
    <row r="118" spans="1:9">
      <c r="A118" s="17">
        <v>135</v>
      </c>
      <c r="B118" s="32" t="s">
        <v>76</v>
      </c>
      <c r="C118" s="16"/>
      <c r="D118" s="116"/>
      <c r="E118" s="118"/>
      <c r="F118" s="16"/>
      <c r="G118" s="53">
        <f>G12+G67+G80+G117</f>
        <v>8694300</v>
      </c>
      <c r="H118" s="53">
        <f>H12+H67+H80+H117</f>
        <v>8771300</v>
      </c>
      <c r="I118" s="53">
        <f>I12+I67+I80+I117</f>
        <v>8768900</v>
      </c>
    </row>
  </sheetData>
  <mergeCells count="77">
    <mergeCell ref="D19:E19"/>
    <mergeCell ref="D26:E26"/>
    <mergeCell ref="D27:E27"/>
    <mergeCell ref="D25:E25"/>
    <mergeCell ref="D30:E30"/>
    <mergeCell ref="G1:I1"/>
    <mergeCell ref="D31:E31"/>
    <mergeCell ref="D17:E17"/>
    <mergeCell ref="D18:E18"/>
    <mergeCell ref="D23:E23"/>
    <mergeCell ref="D24:E24"/>
    <mergeCell ref="D2:I2"/>
    <mergeCell ref="D11:E11"/>
    <mergeCell ref="D22:E22"/>
    <mergeCell ref="D21:E21"/>
    <mergeCell ref="D28:E28"/>
    <mergeCell ref="D12:E12"/>
    <mergeCell ref="D20:E20"/>
    <mergeCell ref="D13:E13"/>
    <mergeCell ref="D46:E46"/>
    <mergeCell ref="D47:E47"/>
    <mergeCell ref="D58:E58"/>
    <mergeCell ref="D59:E59"/>
    <mergeCell ref="D29:E29"/>
    <mergeCell ref="D35:E35"/>
    <mergeCell ref="D34:E34"/>
    <mergeCell ref="D33:E33"/>
    <mergeCell ref="D32:E32"/>
    <mergeCell ref="D39:E39"/>
    <mergeCell ref="D40:E40"/>
    <mergeCell ref="D78:E78"/>
    <mergeCell ref="D62:E62"/>
    <mergeCell ref="D48:E48"/>
    <mergeCell ref="D61:E61"/>
    <mergeCell ref="D74:E74"/>
    <mergeCell ref="D66:E66"/>
    <mergeCell ref="D67:E67"/>
    <mergeCell ref="D68:E68"/>
    <mergeCell ref="D71:E71"/>
    <mergeCell ref="D72:E72"/>
    <mergeCell ref="D73:E73"/>
    <mergeCell ref="D60:E60"/>
    <mergeCell ref="D65:E65"/>
    <mergeCell ref="D63:E63"/>
    <mergeCell ref="D77:E77"/>
    <mergeCell ref="D75:E75"/>
    <mergeCell ref="D76:E76"/>
    <mergeCell ref="D89:E89"/>
    <mergeCell ref="D90:E90"/>
    <mergeCell ref="D86:E86"/>
    <mergeCell ref="D87:E87"/>
    <mergeCell ref="D93:E93"/>
    <mergeCell ref="D92:E92"/>
    <mergeCell ref="D79:E79"/>
    <mergeCell ref="D88:E88"/>
    <mergeCell ref="D83:E83"/>
    <mergeCell ref="D84:E84"/>
    <mergeCell ref="D85:E85"/>
    <mergeCell ref="D118:E118"/>
    <mergeCell ref="D116:E116"/>
    <mergeCell ref="D114:E114"/>
    <mergeCell ref="D115:E115"/>
    <mergeCell ref="D117:E117"/>
    <mergeCell ref="D102:E102"/>
    <mergeCell ref="D100:E100"/>
    <mergeCell ref="D101:E101"/>
    <mergeCell ref="D112:E112"/>
    <mergeCell ref="D113:E113"/>
    <mergeCell ref="D111:E111"/>
    <mergeCell ref="D109:E109"/>
    <mergeCell ref="D110:E110"/>
    <mergeCell ref="D95:E95"/>
    <mergeCell ref="D91:E91"/>
    <mergeCell ref="D96:E96"/>
    <mergeCell ref="D99:E99"/>
    <mergeCell ref="D97:E97"/>
    <mergeCell ref="D94:E94"/>
  </mergeCells>
  <phoneticPr fontId="1" type="noConversion"/>
  <pageMargins left="0.7" right="0.7" top="0.75" bottom="0.75" header="0.3" footer="0.3"/>
  <pageSetup paperSize="9" scale="5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B2" sqref="B2"/>
    </sheetView>
  </sheetViews>
  <sheetFormatPr defaultRowHeight="15"/>
  <cols>
    <col min="2" max="2" width="27.7109375" customWidth="1"/>
    <col min="3" max="3" width="11.7109375" customWidth="1"/>
    <col min="4" max="4" width="11.42578125" customWidth="1"/>
    <col min="5" max="5" width="13.28515625" customWidth="1"/>
    <col min="7" max="7" width="4" customWidth="1"/>
  </cols>
  <sheetData>
    <row r="1" spans="1:8">
      <c r="A1" s="66" t="s">
        <v>151</v>
      </c>
      <c r="B1" s="67"/>
      <c r="C1" s="67"/>
      <c r="D1" s="67"/>
      <c r="E1" s="67"/>
      <c r="F1" s="67"/>
      <c r="G1" s="67"/>
    </row>
    <row r="2" spans="1:8">
      <c r="A2" s="66" t="s">
        <v>161</v>
      </c>
      <c r="B2" s="67"/>
      <c r="C2" s="67"/>
      <c r="D2" s="67"/>
      <c r="E2" s="67"/>
      <c r="F2" s="67"/>
      <c r="G2" s="67"/>
    </row>
    <row r="3" spans="1:8">
      <c r="A3" s="66" t="s">
        <v>152</v>
      </c>
      <c r="B3" s="67"/>
      <c r="C3" s="67"/>
      <c r="D3" s="67"/>
      <c r="E3" s="67"/>
      <c r="F3" s="67"/>
      <c r="G3" s="67"/>
    </row>
    <row r="4" spans="1:8">
      <c r="A4" s="66" t="s">
        <v>153</v>
      </c>
      <c r="B4" s="67"/>
      <c r="C4" s="67"/>
      <c r="D4" s="67"/>
      <c r="E4" s="67"/>
      <c r="F4" s="67"/>
      <c r="G4" s="67"/>
    </row>
    <row r="5" spans="1:8">
      <c r="A5" s="66" t="s">
        <v>162</v>
      </c>
      <c r="B5" s="67"/>
      <c r="C5" s="67"/>
      <c r="D5" s="67"/>
      <c r="E5" s="67"/>
      <c r="F5" s="67"/>
      <c r="G5" s="67"/>
    </row>
    <row r="6" spans="1:8" ht="15.75">
      <c r="A6" s="128" t="s">
        <v>163</v>
      </c>
      <c r="B6" s="128"/>
      <c r="C6" s="128"/>
      <c r="D6" s="128"/>
      <c r="E6" s="128"/>
      <c r="F6" s="128"/>
      <c r="G6" s="128"/>
      <c r="H6" s="63"/>
    </row>
    <row r="7" spans="1:8" ht="15.75">
      <c r="A7" s="56"/>
    </row>
    <row r="8" spans="1:8" ht="15.75">
      <c r="A8" s="56"/>
    </row>
    <row r="9" spans="1:8" ht="15.75">
      <c r="A9" s="56"/>
    </row>
    <row r="10" spans="1:8" ht="15.75">
      <c r="A10" s="56"/>
    </row>
    <row r="11" spans="1:8" ht="81.75" customHeight="1">
      <c r="A11" s="127" t="s">
        <v>154</v>
      </c>
      <c r="B11" s="127"/>
      <c r="C11" s="127"/>
      <c r="D11" s="127"/>
      <c r="E11" s="127"/>
      <c r="F11" s="127"/>
      <c r="G11" s="127"/>
    </row>
    <row r="12" spans="1:8" ht="30.75" customHeight="1" thickBot="1">
      <c r="A12" s="61"/>
      <c r="B12" s="61"/>
      <c r="C12" s="61"/>
      <c r="D12" s="61"/>
      <c r="E12" s="62" t="s">
        <v>110</v>
      </c>
      <c r="F12" s="61"/>
      <c r="G12" s="61"/>
    </row>
    <row r="13" spans="1:8" ht="62.25" customHeight="1" thickBot="1">
      <c r="A13" s="59" t="s">
        <v>160</v>
      </c>
      <c r="B13" s="59" t="s">
        <v>155</v>
      </c>
      <c r="C13" s="60" t="s">
        <v>9</v>
      </c>
      <c r="D13" s="60" t="s">
        <v>10</v>
      </c>
      <c r="E13" s="60" t="s">
        <v>11</v>
      </c>
    </row>
    <row r="14" spans="1:8" ht="56.25" customHeight="1" thickBot="1">
      <c r="A14" s="57">
        <v>1</v>
      </c>
      <c r="B14" s="58" t="s">
        <v>156</v>
      </c>
      <c r="C14" s="65">
        <v>2640</v>
      </c>
      <c r="D14" s="65">
        <v>2640</v>
      </c>
      <c r="E14" s="65">
        <v>2640</v>
      </c>
    </row>
    <row r="15" spans="1:8" ht="32.25" thickBot="1">
      <c r="A15" s="57">
        <v>2</v>
      </c>
      <c r="B15" s="58" t="s">
        <v>157</v>
      </c>
      <c r="C15" s="65">
        <v>1016000</v>
      </c>
      <c r="D15" s="65">
        <v>1016000</v>
      </c>
      <c r="E15" s="65">
        <v>657445</v>
      </c>
    </row>
    <row r="16" spans="1:8" ht="48" thickBot="1">
      <c r="A16" s="57">
        <v>3</v>
      </c>
      <c r="B16" s="58" t="s">
        <v>158</v>
      </c>
      <c r="C16" s="65">
        <v>23667</v>
      </c>
      <c r="D16" s="65">
        <v>23667</v>
      </c>
      <c r="E16" s="65">
        <v>23667</v>
      </c>
    </row>
    <row r="17" spans="1:5" ht="16.5" thickBot="1">
      <c r="A17" s="125" t="s">
        <v>159</v>
      </c>
      <c r="B17" s="126"/>
      <c r="C17" s="64">
        <f>SUM(C14:C16)</f>
        <v>1042307</v>
      </c>
      <c r="D17" s="64">
        <f>SUM(D14:D16)</f>
        <v>1042307</v>
      </c>
      <c r="E17" s="64">
        <f>SUM(E14:E16)</f>
        <v>683752</v>
      </c>
    </row>
  </sheetData>
  <mergeCells count="3">
    <mergeCell ref="A17:B17"/>
    <mergeCell ref="A11:G11"/>
    <mergeCell ref="A6:G6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6</vt:lpstr>
      <vt:lpstr>приложение 7</vt:lpstr>
      <vt:lpstr>приложение8</vt:lpstr>
      <vt:lpstr>приложение 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2014-01-09T07:06:02Z</cp:lastPrinted>
  <dcterms:created xsi:type="dcterms:W3CDTF">2006-09-28T05:33:49Z</dcterms:created>
  <dcterms:modified xsi:type="dcterms:W3CDTF">2014-01-09T07:10:43Z</dcterms:modified>
</cp:coreProperties>
</file>